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0848"/>
  </bookViews>
  <sheets>
    <sheet name="Прил 1" sheetId="1" r:id="rId1"/>
    <sheet name="Прил 2" sheetId="2" r:id="rId2"/>
    <sheet name="Прил 3" sheetId="3" r:id="rId3"/>
  </sheets>
  <definedNames>
    <definedName name="_xlnm._FilterDatabase" localSheetId="0" hidden="1">'Прил 1'!$A$27:$Q$440</definedName>
    <definedName name="_xlnm._FilterDatabase" localSheetId="1" hidden="1">'Прил 2'!$A$13:$Y$421</definedName>
    <definedName name="_xlnm._FilterDatabase" localSheetId="2" hidden="1">'Прил 3'!$A$10:$K$420</definedName>
    <definedName name="_xlnm.Print_Titles" localSheetId="0">'Прил 1'!$32:$32</definedName>
    <definedName name="_xlnm.Print_Titles" localSheetId="1">'Прил 2'!$13:$13</definedName>
    <definedName name="_xlnm.Print_Titles" localSheetId="2">'Прил 3'!$13:$13</definedName>
    <definedName name="_xlnm.Print_Area" localSheetId="0">'Прил 1'!$A$1:$Q$439</definedName>
    <definedName name="_xlnm.Print_Area" localSheetId="1">'Прил 2'!$A$1:$Y$420</definedName>
    <definedName name="_xlnm.Print_Area" localSheetId="2">'Прил 3'!$A$1:$K$426</definedName>
  </definedNames>
  <calcPr calcId="162913" refMode="R1C1"/>
</workbook>
</file>

<file path=xl/calcChain.xml><?xml version="1.0" encoding="utf-8"?>
<calcChain xmlns="http://schemas.openxmlformats.org/spreadsheetml/2006/main">
  <c r="D218" i="3" l="1"/>
  <c r="D339" i="3" l="1"/>
  <c r="D303" i="3"/>
  <c r="D75" i="3"/>
  <c r="D74" i="3"/>
  <c r="D67" i="3"/>
  <c r="D52" i="3"/>
  <c r="L218" i="2" l="1"/>
  <c r="D218" i="2" s="1"/>
  <c r="J237" i="1" s="1"/>
  <c r="F237" i="1"/>
  <c r="H237" i="1"/>
  <c r="G237" i="1"/>
  <c r="K237" i="1"/>
  <c r="O237" i="1"/>
  <c r="D52" i="2" l="1"/>
  <c r="J71" i="1" s="1"/>
  <c r="D339" i="2" l="1"/>
  <c r="J358" i="1" s="1"/>
  <c r="P358" i="1" s="1"/>
  <c r="D75" i="2" l="1"/>
  <c r="J94" i="1" s="1"/>
  <c r="D74" i="2"/>
  <c r="J93" i="1" s="1"/>
  <c r="D67" i="2"/>
  <c r="J86" i="1" s="1"/>
  <c r="D303" i="2"/>
  <c r="J322" i="1" s="1"/>
  <c r="P322" i="1" s="1"/>
  <c r="D415" i="2" l="1"/>
  <c r="D415" i="3"/>
  <c r="D416" i="2"/>
  <c r="D413" i="2"/>
  <c r="D414" i="2"/>
  <c r="D414" i="3"/>
  <c r="D420" i="2"/>
  <c r="D419" i="2"/>
  <c r="D409" i="2"/>
  <c r="J434" i="1" l="1"/>
  <c r="P434" i="1" s="1"/>
  <c r="J433" i="1"/>
  <c r="P433" i="1" s="1"/>
  <c r="D412" i="2" l="1"/>
  <c r="D418" i="2" l="1"/>
  <c r="D410" i="2"/>
  <c r="D411" i="2"/>
  <c r="D405" i="3"/>
  <c r="D405" i="2"/>
  <c r="D407" i="2"/>
  <c r="D407" i="3"/>
  <c r="D408" i="3"/>
  <c r="D409" i="3"/>
  <c r="J428" i="1" s="1"/>
  <c r="P428" i="1" s="1"/>
  <c r="D410" i="3"/>
  <c r="D411" i="3"/>
  <c r="D412" i="3"/>
  <c r="J431" i="1" s="1"/>
  <c r="P431" i="1" s="1"/>
  <c r="D413" i="3"/>
  <c r="J432" i="1" s="1"/>
  <c r="P432" i="1" s="1"/>
  <c r="D416" i="3"/>
  <c r="J435" i="1" s="1"/>
  <c r="P435" i="1" s="1"/>
  <c r="D417" i="3"/>
  <c r="D418" i="3"/>
  <c r="D419" i="3"/>
  <c r="J438" i="1" s="1"/>
  <c r="P438" i="1" s="1"/>
  <c r="D420" i="3"/>
  <c r="J439" i="1" s="1"/>
  <c r="P439" i="1" s="1"/>
  <c r="D406" i="3"/>
  <c r="D406" i="2"/>
  <c r="D417" i="2"/>
  <c r="D408" i="2"/>
  <c r="E14" i="3"/>
  <c r="F14" i="3"/>
  <c r="G14" i="3"/>
  <c r="H14" i="3"/>
  <c r="I14" i="3"/>
  <c r="J14" i="3"/>
  <c r="J430" i="1" l="1"/>
  <c r="P430" i="1" s="1"/>
  <c r="J437" i="1"/>
  <c r="P437" i="1" s="1"/>
  <c r="J426" i="1"/>
  <c r="P426" i="1" s="1"/>
  <c r="J425" i="1"/>
  <c r="P425" i="1" s="1"/>
  <c r="J424" i="1"/>
  <c r="P424" i="1" s="1"/>
  <c r="J436" i="1"/>
  <c r="P436" i="1" s="1"/>
  <c r="J427" i="1"/>
  <c r="P427" i="1" s="1"/>
  <c r="J429" i="1"/>
  <c r="P429" i="1" s="1"/>
  <c r="D14" i="3"/>
  <c r="Y421" i="2"/>
  <c r="X421" i="2"/>
  <c r="W421" i="2"/>
  <c r="V421" i="2"/>
  <c r="U421" i="2"/>
  <c r="T421" i="2"/>
  <c r="S421" i="2"/>
  <c r="Q421" i="2"/>
  <c r="L421" i="2"/>
  <c r="K421" i="2"/>
  <c r="J421" i="2"/>
  <c r="I421" i="2"/>
  <c r="H421" i="2"/>
  <c r="F421" i="2"/>
  <c r="E421" i="2"/>
  <c r="O440" i="1"/>
  <c r="G440" i="1"/>
  <c r="H440" i="1"/>
  <c r="K440" i="1"/>
  <c r="R302" i="2" l="1"/>
  <c r="D302" i="2" l="1"/>
  <c r="R421" i="2"/>
  <c r="D354" i="2"/>
  <c r="J373" i="1" s="1"/>
  <c r="J321" i="1" l="1"/>
  <c r="P321" i="1" s="1"/>
  <c r="D421" i="2"/>
  <c r="P373" i="1"/>
  <c r="J440" i="1" l="1"/>
  <c r="J33" i="1" s="1"/>
  <c r="E14" i="2"/>
  <c r="F14" i="2"/>
  <c r="G421" i="2"/>
  <c r="G14" i="2" s="1"/>
  <c r="H14" i="2"/>
  <c r="I14" i="2"/>
  <c r="J14" i="2"/>
  <c r="K14" i="2"/>
  <c r="L14" i="2"/>
  <c r="M421" i="2"/>
  <c r="M14" i="2" s="1"/>
  <c r="N421" i="2"/>
  <c r="N14" i="2" s="1"/>
  <c r="O421" i="2"/>
  <c r="O14" i="2" s="1"/>
  <c r="P421" i="2"/>
  <c r="P14" i="2" s="1"/>
  <c r="Q14" i="2"/>
  <c r="R14" i="2"/>
  <c r="S14" i="2"/>
  <c r="T14" i="2"/>
  <c r="U14" i="2"/>
  <c r="V14" i="2"/>
  <c r="W14" i="2"/>
  <c r="X14" i="2"/>
  <c r="Y14" i="2"/>
  <c r="D14" i="2"/>
  <c r="P194" i="1"/>
  <c r="P144" i="1"/>
  <c r="P422" i="1"/>
  <c r="P317" i="1"/>
  <c r="P231" i="1"/>
  <c r="P114" i="1"/>
  <c r="P287" i="1"/>
  <c r="P37" i="1"/>
  <c r="P252" i="1"/>
  <c r="P284" i="1"/>
  <c r="P417" i="1"/>
  <c r="P208" i="1"/>
  <c r="P191" i="1"/>
  <c r="P38" i="1"/>
  <c r="P42" i="1"/>
  <c r="P55" i="1"/>
  <c r="P161" i="1"/>
  <c r="P298" i="1"/>
  <c r="P311" i="1"/>
  <c r="P372" i="1"/>
  <c r="P79" i="1"/>
  <c r="P35" i="1"/>
  <c r="P370" i="1"/>
  <c r="P40" i="1"/>
  <c r="P162" i="1"/>
  <c r="P189" i="1"/>
  <c r="P163" i="1"/>
  <c r="P41" i="1"/>
  <c r="P241" i="1"/>
  <c r="P130" i="1"/>
  <c r="P389" i="1"/>
  <c r="P54" i="1"/>
  <c r="P184" i="1"/>
  <c r="P81" i="1"/>
  <c r="P380" i="1"/>
  <c r="P113" i="1"/>
  <c r="P187" i="1"/>
  <c r="P109" i="1"/>
  <c r="P192" i="1"/>
  <c r="P415" i="1"/>
  <c r="P233" i="1"/>
  <c r="P279" i="1"/>
  <c r="P406" i="1"/>
  <c r="P95" i="1"/>
  <c r="P83" i="1"/>
  <c r="P318" i="1"/>
  <c r="P305" i="1"/>
  <c r="P34" i="1"/>
  <c r="P369" i="1"/>
  <c r="P248" i="1"/>
  <c r="P391" i="1"/>
  <c r="P392" i="1"/>
  <c r="P393" i="1"/>
  <c r="P135" i="1"/>
  <c r="P407" i="1"/>
  <c r="P270" i="1"/>
  <c r="P196" i="1"/>
  <c r="P82" i="1"/>
  <c r="P282" i="1"/>
  <c r="P306" i="1"/>
  <c r="P307" i="1"/>
  <c r="P405" i="1"/>
  <c r="P84" i="1"/>
  <c r="P320" i="1"/>
  <c r="P58" i="1"/>
  <c r="P294" i="1"/>
  <c r="P295" i="1"/>
  <c r="P209" i="1"/>
  <c r="P146" i="1"/>
  <c r="P136" i="1"/>
  <c r="P293" i="1"/>
  <c r="P227" i="1"/>
  <c r="P345" i="1"/>
  <c r="P97" i="1"/>
  <c r="P98" i="1"/>
  <c r="P138" i="1"/>
  <c r="P139" i="1"/>
  <c r="P272" i="1"/>
  <c r="P381" i="1"/>
  <c r="P382" i="1"/>
  <c r="P271" i="1"/>
  <c r="P57" i="1"/>
  <c r="P89" i="1"/>
  <c r="P202" i="1"/>
  <c r="P300" i="1"/>
  <c r="P117" i="1"/>
  <c r="P141" i="1"/>
  <c r="P257" i="1"/>
  <c r="P176" i="1"/>
  <c r="P269" i="1"/>
  <c r="P280" i="1"/>
  <c r="P259" i="1"/>
  <c r="P166" i="1"/>
  <c r="P288" i="1"/>
  <c r="P342" i="1"/>
  <c r="P388" i="1"/>
  <c r="P93" i="1"/>
  <c r="P94" i="1"/>
  <c r="P301" i="1"/>
  <c r="P374" i="1"/>
  <c r="P43" i="1"/>
  <c r="P255" i="1"/>
  <c r="P329" i="1"/>
  <c r="P108" i="1"/>
  <c r="P131" i="1"/>
  <c r="P71" i="1"/>
  <c r="P328" i="1"/>
  <c r="P312" i="1"/>
  <c r="P412" i="1"/>
  <c r="P174" i="1"/>
  <c r="P85" i="1"/>
  <c r="P86" i="1"/>
  <c r="P87" i="1"/>
  <c r="P88" i="1"/>
  <c r="P91" i="1"/>
  <c r="P92" i="1"/>
  <c r="P211" i="1"/>
  <c r="P197" i="1"/>
  <c r="P137" i="1"/>
  <c r="P423" i="1"/>
  <c r="P61" i="1"/>
  <c r="P378" i="1"/>
  <c r="P201" i="1"/>
  <c r="P36" i="1"/>
  <c r="P416" i="1"/>
  <c r="P66" i="1"/>
  <c r="P48" i="1"/>
  <c r="P256" i="1"/>
  <c r="P258" i="1"/>
  <c r="P260" i="1"/>
  <c r="P274" i="1"/>
  <c r="P341" i="1"/>
  <c r="P77" i="1"/>
  <c r="P167" i="1"/>
  <c r="P207" i="1"/>
  <c r="P319" i="1"/>
  <c r="P232" i="1"/>
  <c r="P246" i="1"/>
  <c r="P62" i="1"/>
  <c r="P63" i="1"/>
  <c r="P101" i="1"/>
  <c r="P140" i="1"/>
  <c r="P142" i="1"/>
  <c r="P143" i="1"/>
  <c r="P147" i="1"/>
  <c r="P64" i="1"/>
  <c r="P90" i="1"/>
  <c r="P326" i="1"/>
  <c r="P199" i="1"/>
  <c r="P348" i="1"/>
  <c r="P239" i="1"/>
  <c r="P268" i="1"/>
  <c r="P385" i="1"/>
  <c r="P413" i="1"/>
  <c r="P185" i="1"/>
  <c r="P132" i="1"/>
  <c r="P157" i="1"/>
  <c r="P145" i="1"/>
  <c r="P152" i="1"/>
  <c r="P244" i="1"/>
  <c r="P150" i="1"/>
  <c r="P183" i="1"/>
  <c r="P273" i="1"/>
  <c r="P275" i="1"/>
  <c r="P310" i="1"/>
  <c r="P332" i="1"/>
  <c r="P123" i="1"/>
  <c r="P193" i="1"/>
  <c r="P277" i="1"/>
  <c r="P383" i="1"/>
  <c r="P419" i="1"/>
  <c r="P198" i="1"/>
  <c r="P200" i="1"/>
  <c r="P60" i="1"/>
  <c r="P80" i="1"/>
  <c r="P53" i="1"/>
  <c r="P289" i="1"/>
  <c r="P39" i="1"/>
  <c r="P250" i="1"/>
  <c r="P309" i="1"/>
  <c r="P386" i="1"/>
  <c r="P420" i="1"/>
  <c r="P99" i="1"/>
  <c r="P240" i="1"/>
  <c r="P190" i="1"/>
  <c r="P262" i="1"/>
  <c r="P177" i="1"/>
  <c r="P154" i="1"/>
  <c r="P230" i="1"/>
  <c r="P331" i="1"/>
  <c r="P333" i="1"/>
  <c r="P334" i="1"/>
  <c r="P96" i="1"/>
  <c r="P308" i="1"/>
  <c r="P226" i="1"/>
  <c r="P212" i="1"/>
  <c r="P204" i="1"/>
  <c r="P127" i="1"/>
  <c r="P398" i="1"/>
  <c r="P399" i="1"/>
  <c r="P400" i="1"/>
  <c r="P402" i="1"/>
  <c r="P316" i="1"/>
  <c r="P349" i="1"/>
  <c r="P414" i="1"/>
  <c r="P283" i="1"/>
  <c r="P324" i="1"/>
  <c r="P325" i="1"/>
  <c r="P165" i="1"/>
  <c r="P175" i="1"/>
  <c r="P285" i="1"/>
  <c r="P59" i="1"/>
  <c r="P347" i="1"/>
  <c r="P264" i="1"/>
  <c r="P387" i="1"/>
  <c r="P149" i="1"/>
  <c r="P168" i="1"/>
  <c r="P359" i="1"/>
  <c r="P360" i="1"/>
  <c r="P361" i="1"/>
  <c r="P313" i="1"/>
  <c r="P104" i="1"/>
  <c r="P153" i="1"/>
  <c r="P278" i="1"/>
  <c r="P343" i="1"/>
  <c r="P418" i="1"/>
  <c r="P73" i="1"/>
  <c r="P148" i="1"/>
  <c r="P219" i="1"/>
  <c r="P220" i="1"/>
  <c r="P221" i="1"/>
  <c r="P65" i="1"/>
  <c r="P75" i="1"/>
  <c r="P206" i="1"/>
  <c r="P340" i="1"/>
  <c r="P363" i="1"/>
  <c r="P401" i="1"/>
  <c r="P234" i="1"/>
  <c r="P323" i="1"/>
  <c r="P297" i="1"/>
  <c r="P70" i="1"/>
  <c r="P100" i="1"/>
  <c r="P327" i="1"/>
  <c r="P299" i="1"/>
  <c r="P344" i="1"/>
  <c r="P404" i="1"/>
  <c r="P106" i="1"/>
  <c r="P121" i="1"/>
  <c r="P122" i="1"/>
  <c r="P217" i="1"/>
  <c r="P218" i="1"/>
  <c r="P222" i="1"/>
  <c r="P223" i="1"/>
  <c r="P76" i="1"/>
  <c r="P173" i="1"/>
  <c r="P236" i="1"/>
  <c r="P251" i="1"/>
  <c r="P249" i="1"/>
  <c r="P44" i="1"/>
  <c r="P203" i="1"/>
  <c r="P286" i="1"/>
  <c r="P214" i="1"/>
  <c r="P205" i="1"/>
  <c r="P292" i="1"/>
  <c r="P384" i="1"/>
  <c r="P110" i="1"/>
  <c r="P408" i="1"/>
  <c r="P409" i="1"/>
  <c r="P276" i="1"/>
  <c r="P111" i="1"/>
  <c r="P253" i="1"/>
  <c r="P267" i="1"/>
  <c r="P362" i="1"/>
  <c r="P225" i="1"/>
  <c r="P133" i="1"/>
  <c r="P151" i="1"/>
  <c r="P229" i="1"/>
  <c r="P296" i="1"/>
  <c r="P216" i="1"/>
  <c r="P314" i="1"/>
  <c r="P315" i="1"/>
  <c r="P365" i="1"/>
  <c r="P397" i="1"/>
  <c r="P179" i="1"/>
  <c r="P338" i="1"/>
  <c r="P52" i="1"/>
  <c r="P352" i="1"/>
  <c r="P356" i="1"/>
  <c r="P103" i="1"/>
  <c r="P335" i="1"/>
  <c r="P265" i="1"/>
  <c r="P290" i="1"/>
  <c r="P156" i="1"/>
  <c r="P158" i="1"/>
  <c r="P120" i="1"/>
  <c r="P155" i="1"/>
  <c r="P237" i="1"/>
  <c r="P172" i="1"/>
  <c r="P350" i="1"/>
  <c r="P367" i="1"/>
  <c r="P266" i="1"/>
  <c r="P119" i="1"/>
  <c r="P351" i="1"/>
  <c r="P247" i="1"/>
  <c r="P379" i="1"/>
  <c r="P304" i="1"/>
  <c r="P45" i="1"/>
  <c r="P375" i="1"/>
  <c r="P115" i="1"/>
  <c r="P118" i="1"/>
  <c r="P366" i="1"/>
  <c r="P238" i="1"/>
  <c r="P245" i="1"/>
  <c r="P67" i="1"/>
  <c r="P134" i="1"/>
  <c r="P302" i="1"/>
  <c r="P421" i="1"/>
  <c r="P395" i="1"/>
  <c r="P50" i="1"/>
  <c r="P390" i="1"/>
  <c r="P129" i="1"/>
  <c r="P346" i="1"/>
  <c r="P102" i="1"/>
  <c r="P364" i="1"/>
  <c r="P224" i="1"/>
  <c r="P160" i="1"/>
  <c r="P336" i="1"/>
  <c r="P215" i="1"/>
  <c r="P78" i="1"/>
  <c r="P410" i="1"/>
  <c r="P411" i="1"/>
  <c r="P116" i="1"/>
  <c r="P303" i="1"/>
  <c r="P69" i="1"/>
  <c r="P376" i="1"/>
  <c r="P51" i="1"/>
  <c r="P105" i="1"/>
  <c r="P56" i="1"/>
  <c r="P128" i="1"/>
  <c r="P125" i="1"/>
  <c r="P169" i="1"/>
  <c r="P181" i="1"/>
  <c r="P210" i="1"/>
  <c r="P126" i="1"/>
  <c r="P235" i="1"/>
  <c r="P291" i="1"/>
  <c r="P68" i="1"/>
  <c r="P377" i="1"/>
  <c r="P261" i="1"/>
  <c r="P171" i="1"/>
  <c r="P74" i="1"/>
  <c r="P243" i="1"/>
  <c r="P107" i="1"/>
  <c r="P337" i="1"/>
  <c r="P180" i="1"/>
  <c r="P353" i="1"/>
  <c r="P170" i="1"/>
  <c r="P195" i="1"/>
  <c r="P368" i="1"/>
  <c r="P188" i="1"/>
  <c r="P49" i="1"/>
  <c r="P46" i="1"/>
  <c r="P47" i="1"/>
  <c r="P254" i="1"/>
  <c r="P72" i="1"/>
  <c r="P164" i="1"/>
  <c r="P354" i="1"/>
  <c r="P124" i="1"/>
  <c r="P281" i="1"/>
  <c r="P394" i="1"/>
  <c r="P396" i="1"/>
  <c r="P355" i="1"/>
  <c r="P182" i="1"/>
  <c r="P330" i="1"/>
  <c r="P186" i="1"/>
  <c r="P371" i="1"/>
  <c r="P339" i="1"/>
  <c r="P178" i="1"/>
  <c r="P112" i="1"/>
  <c r="P213" i="1"/>
  <c r="P159" i="1"/>
  <c r="P403" i="1"/>
  <c r="P263" i="1"/>
  <c r="P242" i="1"/>
  <c r="P357" i="1"/>
  <c r="H33" i="1"/>
  <c r="I440" i="1"/>
  <c r="K33" i="1"/>
  <c r="L440" i="1"/>
  <c r="L33" i="1" s="1"/>
  <c r="M440" i="1"/>
  <c r="M33" i="1" s="1"/>
  <c r="N440" i="1"/>
  <c r="N33" i="1" s="1"/>
  <c r="O33" i="1"/>
  <c r="G33" i="1"/>
  <c r="P228" i="1"/>
  <c r="P440" i="1" l="1"/>
  <c r="P33" i="1" s="1"/>
</calcChain>
</file>

<file path=xl/sharedStrings.xml><?xml version="1.0" encoding="utf-8"?>
<sst xmlns="http://schemas.openxmlformats.org/spreadsheetml/2006/main" count="4595" uniqueCount="982">
  <si>
    <t>Количество</t>
  </si>
  <si>
    <t>Общая площадь МКД</t>
  </si>
  <si>
    <t>Количество граждан, зарегистрированных по месту жительства в МКД</t>
  </si>
  <si>
    <t>Способ формирования фонда капитального ремонта МКД</t>
  </si>
  <si>
    <t>Стоимость капитального ремонта общего имущества в МКД</t>
  </si>
  <si>
    <t>в том числе</t>
  </si>
  <si>
    <t>в том числе средства финансовой поддержки</t>
  </si>
  <si>
    <t>РФ</t>
  </si>
  <si>
    <t xml:space="preserve">муниципальной </t>
  </si>
  <si>
    <t>ед.</t>
  </si>
  <si>
    <t>чел.</t>
  </si>
  <si>
    <t>РО/СС</t>
  </si>
  <si>
    <t>руб.</t>
  </si>
  <si>
    <t>Всего по муниципальному образованию город Краснодар</t>
  </si>
  <si>
    <t>РО</t>
  </si>
  <si>
    <t>ремонт внутридомовых инженерных систем</t>
  </si>
  <si>
    <t>ремонт крыши</t>
  </si>
  <si>
    <t>ремонт подвальных помещений</t>
  </si>
  <si>
    <t xml:space="preserve">ремонт фасада </t>
  </si>
  <si>
    <t>ремонт фундамента</t>
  </si>
  <si>
    <t>электроснабжения</t>
  </si>
  <si>
    <t>теплоснабжения</t>
  </si>
  <si>
    <t>газоснабжения</t>
  </si>
  <si>
    <t>холодного водоснабжения</t>
  </si>
  <si>
    <t>горячего водоснабжения</t>
  </si>
  <si>
    <t>водоотведения</t>
  </si>
  <si>
    <t xml:space="preserve">руб.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</si>
  <si>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</si>
  <si>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</si>
  <si>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</si>
  <si>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</si>
  <si>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</si>
  <si>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</si>
  <si>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</si>
  <si>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</si>
  <si>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</si>
  <si>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</si>
  <si>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</si>
  <si>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</si>
  <si>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</si>
  <si>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</si>
  <si>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</si>
  <si>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</si>
  <si>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</si>
  <si>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</si>
  <si>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</si>
  <si>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</si>
  <si>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</si>
  <si>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</si>
  <si>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</si>
  <si>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</si>
  <si>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</si>
  <si>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</si>
  <si>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</si>
  <si>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</si>
  <si>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</si>
  <si>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</si>
  <si>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</si>
  <si>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</si>
  <si>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</si>
  <si>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</si>
  <si>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</si>
  <si>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</si>
  <si>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</si>
  <si>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</si>
  <si>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</si>
  <si>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</si>
  <si>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</si>
  <si>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</si>
  <si>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</si>
  <si>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</si>
  <si>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</si>
  <si>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</si>
  <si>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</si>
  <si>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</si>
  <si>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</si>
  <si>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</si>
  <si>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</si>
  <si>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</si>
  <si>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</si>
  <si>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</si>
  <si>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</si>
  <si>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</si>
  <si>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</si>
  <si>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</si>
  <si>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</si>
  <si>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</si>
  <si>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</si>
  <si>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</si>
  <si>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</si>
  <si>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</si>
  <si>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</si>
  <si>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</si>
  <si>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</si>
  <si>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</si>
  <si>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</si>
  <si>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</si>
  <si>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</si>
  <si>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</si>
  <si>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</si>
  <si>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</si>
  <si>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</si>
  <si>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</si>
  <si>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</si>
  <si>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</si>
  <si>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</si>
  <si>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</si>
  <si>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</si>
  <si>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</si>
  <si>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</si>
  <si>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</si>
  <si>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</si>
  <si>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</si>
  <si>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</si>
  <si>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</si>
  <si>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</si>
  <si>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</si>
  <si>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</si>
  <si>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</si>
  <si>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</si>
  <si>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</si>
  <si>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</si>
  <si>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</si>
  <si>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</si>
  <si>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</si>
  <si>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</si>
  <si>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</si>
  <si>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</si>
  <si>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</si>
  <si>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</si>
  <si>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</si>
  <si>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</si>
  <si>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</si>
  <si>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</si>
  <si>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</si>
  <si>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</si>
  <si>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</si>
  <si>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</si>
  <si>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</si>
  <si>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</si>
  <si>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</si>
  <si>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</si>
  <si>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</si>
  <si>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</si>
  <si>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</si>
  <si>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</si>
  <si>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</si>
  <si>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</si>
  <si>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</si>
  <si>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</si>
  <si>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</si>
  <si>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</si>
  <si>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</si>
  <si>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</si>
  <si>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</si>
  <si>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</si>
  <si>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</si>
  <si>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</si>
  <si>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</si>
  <si>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</si>
  <si>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</si>
  <si>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</si>
  <si>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</si>
  <si>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</si>
  <si>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</si>
  <si>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</si>
  <si>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</si>
  <si>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</si>
  <si>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</si>
  <si>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</si>
  <si>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</si>
  <si>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</si>
  <si>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</si>
  <si>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</si>
  <si>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</si>
  <si>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</si>
  <si>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</si>
  <si>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</si>
  <si>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</si>
  <si>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</si>
  <si>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</si>
  <si>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</si>
  <si>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</si>
  <si>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</si>
  <si>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</si>
  <si>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</si>
  <si>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</si>
  <si>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</si>
  <si>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</si>
  <si>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</si>
  <si>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</si>
  <si>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</si>
  <si>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</si>
  <si>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</si>
  <si>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</si>
  <si>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</si>
  <si>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</si>
  <si>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</si>
  <si>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</si>
  <si>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</si>
  <si>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</si>
  <si>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</si>
  <si>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</si>
  <si>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</si>
  <si>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</si>
  <si>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</si>
  <si>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</si>
  <si>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</si>
  <si>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</si>
  <si>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</si>
  <si>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</si>
  <si>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</si>
  <si>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</si>
  <si>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</si>
  <si>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</si>
  <si>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</si>
  <si>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</si>
  <si>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</si>
  <si>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</si>
  <si>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</si>
  <si>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</si>
  <si>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</si>
  <si>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</si>
  <si>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</si>
  <si>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</si>
  <si>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</si>
  <si>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</si>
  <si>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</si>
  <si>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</si>
  <si>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</si>
  <si>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</si>
  <si>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</si>
  <si>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</si>
  <si>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</si>
  <si>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</si>
  <si>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</si>
  <si>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</si>
  <si>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</si>
  <si>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</si>
  <si>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</si>
  <si>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</si>
  <si>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</si>
  <si>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</si>
  <si>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</si>
  <si>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</si>
  <si>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</si>
  <si>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</si>
  <si>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</si>
  <si>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</si>
  <si>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</si>
  <si>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</si>
  <si>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</si>
  <si>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</si>
  <si>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</si>
  <si>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</si>
  <si>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</si>
  <si>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</si>
  <si>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</si>
  <si>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</si>
  <si>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</si>
  <si>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</si>
  <si>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</si>
  <si>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</si>
  <si>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</si>
  <si>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</si>
  <si>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</si>
  <si>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</si>
  <si>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</si>
  <si>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</si>
  <si>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</si>
  <si>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</si>
  <si>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</si>
  <si>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</si>
  <si>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</si>
  <si>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</si>
  <si>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</si>
  <si>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</si>
  <si>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</si>
  <si>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</si>
  <si>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</si>
  <si>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</si>
  <si>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</si>
  <si>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</si>
  <si>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</si>
  <si>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</si>
  <si>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</si>
  <si>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</si>
  <si>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</si>
  <si>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</si>
  <si>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</si>
  <si>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</si>
  <si>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</si>
  <si>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</si>
  <si>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</si>
  <si>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</si>
  <si>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</si>
  <si>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</si>
  <si>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</si>
  <si>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</si>
  <si>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</si>
  <si>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277.</t>
  </si>
  <si>
    <t>278.</t>
  </si>
  <si>
    <t>279.</t>
  </si>
  <si>
    <t>280.</t>
  </si>
  <si>
    <t>281.</t>
  </si>
  <si>
    <t>282.</t>
  </si>
  <si>
    <t>283.</t>
  </si>
  <si>
    <t>397.</t>
  </si>
  <si>
    <t>396.</t>
  </si>
  <si>
    <t>395.</t>
  </si>
  <si>
    <t>394.</t>
  </si>
  <si>
    <t>393.</t>
  </si>
  <si>
    <t>392.</t>
  </si>
  <si>
    <t>391.</t>
  </si>
  <si>
    <t>390.</t>
  </si>
  <si>
    <t>389.</t>
  </si>
  <si>
    <t>388.</t>
  </si>
  <si>
    <t>387.</t>
  </si>
  <si>
    <t>386.</t>
  </si>
  <si>
    <t>385.</t>
  </si>
  <si>
    <t>384.</t>
  </si>
  <si>
    <t>383.</t>
  </si>
  <si>
    <t>382.</t>
  </si>
  <si>
    <t>381.</t>
  </si>
  <si>
    <t>380.</t>
  </si>
  <si>
    <t>379.</t>
  </si>
  <si>
    <t>378.</t>
  </si>
  <si>
    <t>377.</t>
  </si>
  <si>
    <t>376.</t>
  </si>
  <si>
    <t>375.</t>
  </si>
  <si>
    <t>374.</t>
  </si>
  <si>
    <t>373.</t>
  </si>
  <si>
    <t>372.</t>
  </si>
  <si>
    <t>371.</t>
  </si>
  <si>
    <t>370.</t>
  </si>
  <si>
    <t>369.</t>
  </si>
  <si>
    <t>368.</t>
  </si>
  <si>
    <t>367.</t>
  </si>
  <si>
    <t>366.</t>
  </si>
  <si>
    <t>365.</t>
  </si>
  <si>
    <t>364.</t>
  </si>
  <si>
    <t>363.</t>
  </si>
  <si>
    <t>362.</t>
  </si>
  <si>
    <t>361.</t>
  </si>
  <si>
    <t>360.</t>
  </si>
  <si>
    <t>359.</t>
  </si>
  <si>
    <t>358.</t>
  </si>
  <si>
    <t>357.</t>
  </si>
  <si>
    <t>356.</t>
  </si>
  <si>
    <t>355.</t>
  </si>
  <si>
    <t>354.</t>
  </si>
  <si>
    <t>353.</t>
  </si>
  <si>
    <t>352.</t>
  </si>
  <si>
    <t>351.</t>
  </si>
  <si>
    <t>350.</t>
  </si>
  <si>
    <t>349.</t>
  </si>
  <si>
    <t>348.</t>
  </si>
  <si>
    <t>347.</t>
  </si>
  <si>
    <t>346.</t>
  </si>
  <si>
    <t>345.</t>
  </si>
  <si>
    <t>344.</t>
  </si>
  <si>
    <t>343.</t>
  </si>
  <si>
    <t>342.</t>
  </si>
  <si>
    <t>341.</t>
  </si>
  <si>
    <t>340.</t>
  </si>
  <si>
    <t>339.</t>
  </si>
  <si>
    <t>338.</t>
  </si>
  <si>
    <t>337.</t>
  </si>
  <si>
    <t>336.</t>
  </si>
  <si>
    <t>335.</t>
  </si>
  <si>
    <t>334.</t>
  </si>
  <si>
    <t>333.</t>
  </si>
  <si>
    <t>332.</t>
  </si>
  <si>
    <t>331.</t>
  </si>
  <si>
    <t>330.</t>
  </si>
  <si>
    <t>329.</t>
  </si>
  <si>
    <t>328.</t>
  </si>
  <si>
    <t>327.</t>
  </si>
  <si>
    <t>326.</t>
  </si>
  <si>
    <t>325.</t>
  </si>
  <si>
    <t>324.</t>
  </si>
  <si>
    <t>323.</t>
  </si>
  <si>
    <t>322.</t>
  </si>
  <si>
    <t>321.</t>
  </si>
  <si>
    <t>320.</t>
  </si>
  <si>
    <t>319.</t>
  </si>
  <si>
    <t>318.</t>
  </si>
  <si>
    <t>317.</t>
  </si>
  <si>
    <t>316.</t>
  </si>
  <si>
    <t>315.</t>
  </si>
  <si>
    <t>314.</t>
  </si>
  <si>
    <t>313.</t>
  </si>
  <si>
    <t>312.</t>
  </si>
  <si>
    <t>311.</t>
  </si>
  <si>
    <t>310.</t>
  </si>
  <si>
    <t>309.</t>
  </si>
  <si>
    <t>308.</t>
  </si>
  <si>
    <t>307.</t>
  </si>
  <si>
    <t>306.</t>
  </si>
  <si>
    <t>305.</t>
  </si>
  <si>
    <t>304.</t>
  </si>
  <si>
    <t>303.</t>
  </si>
  <si>
    <t>302.</t>
  </si>
  <si>
    <t>301.</t>
  </si>
  <si>
    <t>300.</t>
  </si>
  <si>
    <t>299.</t>
  </si>
  <si>
    <t>298.</t>
  </si>
  <si>
    <t>297.</t>
  </si>
  <si>
    <t>296.</t>
  </si>
  <si>
    <t>295.</t>
  </si>
  <si>
    <t>294.</t>
  </si>
  <si>
    <t>293.</t>
  </si>
  <si>
    <t>292.</t>
  </si>
  <si>
    <t>291.</t>
  </si>
  <si>
    <t>290.</t>
  </si>
  <si>
    <t>289.</t>
  </si>
  <si>
    <t>288.</t>
  </si>
  <si>
    <t>287.</t>
  </si>
  <si>
    <t>286.</t>
  </si>
  <si>
    <t>285.</t>
  </si>
  <si>
    <t>284.</t>
  </si>
  <si>
    <t>г. Краснодар, ул. им. Гастелло, д. 65</t>
  </si>
  <si>
    <t>г. Краснодар, ул. им. Гастелло, д. 69</t>
  </si>
  <si>
    <t>г. Краснодар, пос. Лорис, 
ул. Рязанская, д. 16</t>
  </si>
  <si>
    <t>г. Краснодар, пос. Лазурный, 
ул. Октябрьская, д. 9, корп. 1</t>
  </si>
  <si>
    <t>г. Краснодар, пос. Лазурный, 
ул. Октябрьская, д. 9</t>
  </si>
  <si>
    <t>г. Краснодар, пос. Лазурный, 
ул. Октябрьская, д. 5</t>
  </si>
  <si>
    <t>г. Краснодар, пос. Лазурный, 
ул. Октябрьская, д. 3</t>
  </si>
  <si>
    <t>г. Краснодар, пос. Лазурный, 
ул. Октябрьская, д. 11/2</t>
  </si>
  <si>
    <t>г. Краснодар, пос. Лазурный, 
ул. Октябрьская, д. 11, корп. Б</t>
  </si>
  <si>
    <t>г. Краснодар, пос. Колосистый, 
ул. Звёздная, д. 8</t>
  </si>
  <si>
    <t>г. Краснодар, пос. Колосистый, 
ул. им. Макаренко, д. 19</t>
  </si>
  <si>
    <t>г. Краснодар, пос. Колосистый, 
пер. Звёздный, д. 8</t>
  </si>
  <si>
    <t>г. Краснодар, пос. Колосистый, 
пер. Звёздный, д. 10</t>
  </si>
  <si>
    <t>г. Краснодар, пос. Знаменский, 
ул. им. Гагарина, д. 20</t>
  </si>
  <si>
    <t>г. Краснодар, пос. Знаменский, 
ул. им. Гагарина, д. 16</t>
  </si>
  <si>
    <t>г. Краснодар, пос. Знаменский, 
ул. им. Гагарина, д. 14</t>
  </si>
  <si>
    <t>г. Краснодар, пос. Берёзовый, 
ул. Целиноградская, д. 6</t>
  </si>
  <si>
    <t>г. Краснодар, пос. Берёзовый, 
ул. им. Профессора Рудакова, д. 43</t>
  </si>
  <si>
    <t>г. Краснодар, пос. Берёзовый, 
ул. им. Археолога Веселовского, д. 9</t>
  </si>
  <si>
    <t>г. Краснодар, пос. Берёзовый, 
ул. им. Археолога Веселовского, д. 11</t>
  </si>
  <si>
    <t>г. Краснодар, пгт Пашковский, 
ул. им. Шевченко, д. 12</t>
  </si>
  <si>
    <t>г. Краснодар, ул. Мира, д. 19</t>
  </si>
  <si>
    <t>муниципального образования</t>
  </si>
  <si>
    <t>город Краснодар</t>
  </si>
  <si>
    <t xml:space="preserve">Раздел 3. Список многоквартирных домов, расположенных на территории муниципального образования </t>
  </si>
  <si>
    <t xml:space="preserve">подлежат выполнению работы по капитальному ремонту общего имущества, предусмотренные </t>
  </si>
  <si>
    <t xml:space="preserve">пунктами 2–4 части 1 статьи 26 Закона Краснодарского края от 01.07.2013 № 2735-КЗ «Об организации </t>
  </si>
  <si>
    <t xml:space="preserve">проведения капитального ремонта общего имущества собственников помещений в многоквартирных </t>
  </si>
  <si>
    <t>домах, расположенных на территории Краснодарского края»</t>
  </si>
  <si>
    <t xml:space="preserve">город Краснодар, в отношении которых на этапе 2023 года планового периода 2023–2025 годов </t>
  </si>
  <si>
    <t>г. Краснодар, ул. Южная, д. 12</t>
  </si>
  <si>
    <t>г. Краснодар, ул. Южная, д. 14</t>
  </si>
  <si>
    <t>г. Краснодар, ул. Южная, д. 28</t>
  </si>
  <si>
    <t>г. Краснодар, ул. Юннатов, д. 33</t>
  </si>
  <si>
    <t>г. Краснодар, ул. Юннатов, д. 5</t>
  </si>
  <si>
    <t>г. Краснодар, ул. Фестивальная, д. 36</t>
  </si>
  <si>
    <t>г. Краснодар, ул. Фестивальная, д. 34</t>
  </si>
  <si>
    <t>г. Краснодар, ул. Фестивальная, д. 23</t>
  </si>
  <si>
    <t>г. Краснодар, ул. Фестивальная, д. 25</t>
  </si>
  <si>
    <t>г. Краснодар, ул. Трамвайная, д. 11</t>
  </si>
  <si>
    <t>г. Краснодар, ул. Тихорецкая, д. 9</t>
  </si>
  <si>
    <t>г. Краснодар, ул. Тепличная, д. 48</t>
  </si>
  <si>
    <t>г. Краснодар, ул. Тепличная, д. 38</t>
  </si>
  <si>
    <t>г. Краснодар, ул. Тепличная, д. 36</t>
  </si>
  <si>
    <t>г. Краснодар, ул. Тепличная, д. 34</t>
  </si>
  <si>
    <t>г. Краснодар, ул. Тепличная, д. 30</t>
  </si>
  <si>
    <t>г. Краснодар, ул. Тепличная, д. 28</t>
  </si>
  <si>
    <t>г. Краснодар, ул. Тепличная, д. 18</t>
  </si>
  <si>
    <t>г. Краснодар, ул. Темрюкская, д. 74</t>
  </si>
  <si>
    <t>г. Краснодар, ул. Темрюкская, д. 71</t>
  </si>
  <si>
    <t>г. Краснодар, ул. Темрюкская, д. 64</t>
  </si>
  <si>
    <t>г. Краснодар, ул. Таманская, д. 164</t>
  </si>
  <si>
    <t>г. Краснодар, ул. Таманская, д. 162</t>
  </si>
  <si>
    <t>г. Краснодар, ул. Таманская, д. 160</t>
  </si>
  <si>
    <t>г. Краснодар, ул. Таманская, д. 151</t>
  </si>
  <si>
    <t>г. Краснодар, ул. Таганрогская, д. 3</t>
  </si>
  <si>
    <t>г. Краснодар, ул. Таганрогская, д. 13</t>
  </si>
  <si>
    <t>г. Краснодар, ул. Степная, д. 62</t>
  </si>
  <si>
    <t>г. Краснодар, ул. Стахановская, д. 8, корп. 1</t>
  </si>
  <si>
    <t>г. Краснодар, ул. Стахановская, д. 8</t>
  </si>
  <si>
    <t>г. Краснодар, ул. Стахановская, д. 2</t>
  </si>
  <si>
    <t>г. Краснодар, ул. Стахановская, д. 10</t>
  </si>
  <si>
    <t>г. Краснодар, ул. Совхозная, д. 8</t>
  </si>
  <si>
    <t>г. Краснодар, ул. Славянская, д. 71</t>
  </si>
  <si>
    <t>г. Краснодар, ул. Славянская, д. 42</t>
  </si>
  <si>
    <t>г. Краснодар, ул. Славянская, д. 36</t>
  </si>
  <si>
    <t>г. Краснодар, ул. Славянская, д. 34</t>
  </si>
  <si>
    <t>г. Краснодар, ул. Славянская, д. 32</t>
  </si>
  <si>
    <t>г. Краснодар, ул. Славянская, д. 30</t>
  </si>
  <si>
    <t>г. Краснодар, ул. Сормовская, д. 163</t>
  </si>
  <si>
    <t>г. Краснодар, ул. Северная, д. 500</t>
  </si>
  <si>
    <t>г. Краснодар, ул. Северная, д. 491</t>
  </si>
  <si>
    <t>г. Краснодар, ул. Северная, д. 263</t>
  </si>
  <si>
    <t>г. Краснодар, ул. Северная, д. 253</t>
  </si>
  <si>
    <t>г. Краснодар, ул. Садовая, д. 220</t>
  </si>
  <si>
    <t>г. Краснодар, ул. Садовая, д. 223</t>
  </si>
  <si>
    <t>г. Краснодар, ул. Светлая, д. 15</t>
  </si>
  <si>
    <t>г. Краснодар, ул. Светлая, д. 17</t>
  </si>
  <si>
    <t>г. Краснодар, ул. Свободы, д. 10</t>
  </si>
  <si>
    <t>г. Краснодар, ул. Садовая, д. 214</t>
  </si>
  <si>
    <t>г. Краснодар, ул. Севастопольская, д. 5</t>
  </si>
  <si>
    <t>г. Краснодар, ул. Севастопольская, д. 6</t>
  </si>
  <si>
    <t>г. Краснодар, ул. Симферопольская, д. 18</t>
  </si>
  <si>
    <t>г. Краснодар, ул. Песчаная, д. 16</t>
  </si>
  <si>
    <t>г. Краснодар, ул. Песчаная, д. 2</t>
  </si>
  <si>
    <t>г. Краснодар, ул. Песчаная, д. 8</t>
  </si>
  <si>
    <t>г. Краснодар, ул. Песчаная, д. 6</t>
  </si>
  <si>
    <t>г. Краснодар, ул. Песчаная, д. 4</t>
  </si>
  <si>
    <t>г. Краснодар, пер. Ключевской, д. 21</t>
  </si>
  <si>
    <t>г. Краснодар, пос. Белозёрный, д. 12</t>
  </si>
  <si>
    <t>г. Краснодар, пос. Плодородный, д. 7</t>
  </si>
  <si>
    <t>г. Краснодар, пос. Пригородный, д. 53</t>
  </si>
  <si>
    <t>г. Краснодар, пр. Полевой, д. 7</t>
  </si>
  <si>
    <t>г. Краснодар, пр. Песчаный, д. 2</t>
  </si>
  <si>
    <t>г. Краснодар, пр. Одесский, д. 6</t>
  </si>
  <si>
    <t>г. Краснодар, просп. Чекистов, д. 16</t>
  </si>
  <si>
    <t>г. Краснодар, просп. Чекистов, д. 3, корп. 1</t>
  </si>
  <si>
    <t>г. Краснодар, ул. 2-я Пятилетка, д. 4</t>
  </si>
  <si>
    <t>г. Краснодар, ул. 2-я Пятилетка, д. 5</t>
  </si>
  <si>
    <t>г. Краснодар, ул. 4-я Линия, д. 5</t>
  </si>
  <si>
    <t>г. Краснодар, ул. Бургасская, д. 19</t>
  </si>
  <si>
    <t>г. Краснодар, ул. Бакинская, д. 3</t>
  </si>
  <si>
    <t>г. Краснодар, ул. Базовская, д. 89</t>
  </si>
  <si>
    <t>г. Краснодар, ул. Анапская, д. 17</t>
  </si>
  <si>
    <t>г. Краснодар, ул. Алтайская, д. 14, корп. А</t>
  </si>
  <si>
    <t>г. Краснодар, ул. Алтайская, д. 10, корп. А</t>
  </si>
  <si>
    <t>г. Краснодар, ул. Азовская, д. 11</t>
  </si>
  <si>
    <t>г. Краснодар, ул. Бургасская, д. 56</t>
  </si>
  <si>
    <t>г. Краснодар, ул. Виноградная, д. 62</t>
  </si>
  <si>
    <t>г. Краснодар, ул. Виноградная, д. 64</t>
  </si>
  <si>
    <t>г. Краснодар, ул. Виноградная, д. 65</t>
  </si>
  <si>
    <t>г. Краснодар, ул. Волжская, д. 75</t>
  </si>
  <si>
    <t>г. Краснодар, ул. Воронежская, д. 44</t>
  </si>
  <si>
    <t>г. Краснодар, ул. Воронежская, д. 62</t>
  </si>
  <si>
    <t>г. Краснодар, ул. Гражданская, д. 9</t>
  </si>
  <si>
    <t>г. Краснодар, ул. Грозненская, д. 4</t>
  </si>
  <si>
    <t>г. Краснодар, ул. Грозненская, д. 5</t>
  </si>
  <si>
    <t>г. Краснодар, ул. Дальняя, д. 1/7</t>
  </si>
  <si>
    <t>г. Краснодар, ул. Дальняя, д. 1/10</t>
  </si>
  <si>
    <t>г. Краснодар, ул. Грозненская, д. 8</t>
  </si>
  <si>
    <t>г. Краснодар, ул. Грозненская, д. 7</t>
  </si>
  <si>
    <t>г. Краснодар, ул. Гражданская, д. 16</t>
  </si>
  <si>
    <t>г. Краснодар, ул. Гидростроителей, д. 51</t>
  </si>
  <si>
    <t>г. Краснодар, ул. Гаражная, д. 77</t>
  </si>
  <si>
    <t>г. Краснодар, ул. Выставочная, д. 18</t>
  </si>
  <si>
    <t>г. Краснодар, ул. Заводская, д. 4</t>
  </si>
  <si>
    <t>г. Краснодар, ул. Заводская, д. 3</t>
  </si>
  <si>
    <t>г. Краснодар, ул. Заводская, д. 18</t>
  </si>
  <si>
    <t>г. Краснодар, ул. Заводская, д. 14</t>
  </si>
  <si>
    <t>г. Краснодар, ул. Заводская, д. 12</t>
  </si>
  <si>
    <t>г. Краснодар, ул. Заводская, д. 10</t>
  </si>
  <si>
    <t>г. Краснодар, ул. Длинная, д. 161</t>
  </si>
  <si>
    <t>г. Краснодар, ул. Дальняя, д. 1/8</t>
  </si>
  <si>
    <t>г. Краснодар, ул. им. Бородина, д. 20</t>
  </si>
  <si>
    <t>г. Краснодар, ул. им. Атарбекова, д. 38</t>
  </si>
  <si>
    <t>г. Краснодар, ул. им. Айвазовского, д. 115</t>
  </si>
  <si>
    <t>г. Краснодар, ул. Зиповская, д. 28</t>
  </si>
  <si>
    <t>г. Краснодар, ул. Зиповская, д. 27</t>
  </si>
  <si>
    <t>г. Краснодар, ул. Зиповская, д. 26</t>
  </si>
  <si>
    <t>г. Краснодар, ул. Зиповская, д. 24</t>
  </si>
  <si>
    <t>г. Краснодар, ул. Заводская, д. 8</t>
  </si>
  <si>
    <t>г. Краснодар, ул. Заводская, д. 6</t>
  </si>
  <si>
    <t>г. Краснодар, ул. им. Вавилова Н.И., д. 8</t>
  </si>
  <si>
    <t>г. Краснодар, ул. им. Вавилова Н.И., д. 6</t>
  </si>
  <si>
    <t>г. Краснодар, ул. им. Брюсова, д. 16</t>
  </si>
  <si>
    <t>г. Краснодар, ул. им. Бородина, д. 22</t>
  </si>
  <si>
    <t>г. Краснодар, ул. им. Братьев Дроздовых, д. 18</t>
  </si>
  <si>
    <t>г. Краснодар, ул. им. Братьев Дроздовых, д. 26</t>
  </si>
  <si>
    <t>г. Краснодар, ул. им. Вишняковой, д. 51</t>
  </si>
  <si>
    <t>г. Краснодар, ул. им. Воровского, д. 190</t>
  </si>
  <si>
    <t>г. Краснодар, ул. им. Гудимы, д. 64</t>
  </si>
  <si>
    <t>г. Краснодар, ул. им. Гудимы, д. 24</t>
  </si>
  <si>
    <t>г. Краснодар, ул. им. Герцена, д. 182</t>
  </si>
  <si>
    <t>г. Краснодар, ул. им. Герцена, д. 178</t>
  </si>
  <si>
    <t>г. Краснодар, ул. им. Димитрова, д. 129</t>
  </si>
  <si>
    <t>г. Краснодар, ул. им. Дзержинского, д. 28</t>
  </si>
  <si>
    <t>г. Краснодар, ул. им. Дзержинского, д. 123</t>
  </si>
  <si>
    <t>г. Краснодар, ул. им. Дзержинского, д. 119</t>
  </si>
  <si>
    <t>г. Краснодар, ул. им. Калинина, д. 1/11</t>
  </si>
  <si>
    <t>г. Краснодар, ул. им. Калинина, д. 1/10</t>
  </si>
  <si>
    <t>г. Краснодар, ул. им. Игнатова, д. 43</t>
  </si>
  <si>
    <t>г. Краснодар, ул. им. Захарова, д. 53</t>
  </si>
  <si>
    <t>г. Краснодар, ул. им. Захарова, д. 39</t>
  </si>
  <si>
    <t>г. Краснодар, ул. им. Захарова, д. 31</t>
  </si>
  <si>
    <t>ремонт машинных и 
блочных помещений</t>
  </si>
  <si>
    <t>г. Краснодар, пос. Краснодарский, д. 24</t>
  </si>
  <si>
    <t>г. Краснодар, пос. Лорис, ул. Рязанская, д. 16</t>
  </si>
  <si>
    <t>г. Краснодар, пгт Пашковский, ул. им. Шевченко, д. 12</t>
  </si>
  <si>
    <t>г. Краснодар, пос. Берёзовый, ул. Целиноградская, д. 6</t>
  </si>
  <si>
    <t>г. Краснодар, пос. Знаменский, ул. им. Гагарина, д. 14</t>
  </si>
  <si>
    <t>г. Краснодар, пос. Знаменский, ул. им. Гагарина, д. 16</t>
  </si>
  <si>
    <t>г. Краснодар, пос. Знаменский, ул. им. Гагарина, д. 20</t>
  </si>
  <si>
    <t>г. Краснодар, пос. Колосистый, пер. Звёздный, д. 10</t>
  </si>
  <si>
    <t>г. Краснодар, пос. Колосистый, пер. Звёздный, д. 8</t>
  </si>
  <si>
    <t>г. Краснодар, пос. Колосистый, ул. Звёздная, д. 8</t>
  </si>
  <si>
    <t>г. Краснодар, пос. Колосистый, ул. им. Макаренко, д. 19</t>
  </si>
  <si>
    <t>г. Краснодар, пос. Лазурный, ул. Октябрьская, д. 11, корп. Б</t>
  </si>
  <si>
    <t>г. Краснодар, пос. Лазурный, ул. Октябрьская, д. 11/2</t>
  </si>
  <si>
    <t>г. Краснодар, пос. Лазурный, ул. Октябрьская, д. 3</t>
  </si>
  <si>
    <t>г. Краснодар, пос. Лазурный, ул. Октябрьская, д. 5</t>
  </si>
  <si>
    <t>г. Краснодар, пос. Лазурный, ул. Октябрьская, д. 9</t>
  </si>
  <si>
    <t>г. Краснодар, пос. Лазурный, ул. Октябрьская, д. 9, корп. 1</t>
  </si>
  <si>
    <t>г. Краснодар, пос. Учебное хозяйство «Кубань», 
1-е отделение, ул. Красная, д. 2</t>
  </si>
  <si>
    <t>г. Краснодар, пр. 1-й Артельный, д. 24</t>
  </si>
  <si>
    <t>г. Краснодар, пр. 1-й Артельный, д. 26</t>
  </si>
  <si>
    <t>г. Краснодар, пр. 1-й Артельный, д. 28</t>
  </si>
  <si>
    <t>г. Краснодар, пр. 1-й Артельный, д. 30</t>
  </si>
  <si>
    <t>г. Краснодар, пр. 1-й Заречный, д. 1</t>
  </si>
  <si>
    <t>г. Краснодар, пр. 1-й Заречный, д. 19</t>
  </si>
  <si>
    <t>г. Краснодар, пр. 1-й Онежский, д. 3</t>
  </si>
  <si>
    <t>г. Краснодар, пр. 2-й Онежский, д. 12</t>
  </si>
  <si>
    <t>г. Краснодар, пр. 2-й Онежский, д. 14</t>
  </si>
  <si>
    <t>г. Краснодар, пр. 2-й Онежский, д. 16</t>
  </si>
  <si>
    <t>г. Краснодар, пр. 2-й Онежский, д. 18</t>
  </si>
  <si>
    <t>г. Краснодар, пр. 2-й Онежский, д. 20</t>
  </si>
  <si>
    <t>г. Краснодар, пр. 2-й Онежский, д. 6</t>
  </si>
  <si>
    <t>г. Краснодар, пр. 3-й Онежский, д. 11</t>
  </si>
  <si>
    <t>г. Краснодар, пр. 3-й Онежский, д. 13</t>
  </si>
  <si>
    <t>г. Краснодар, пр. 3-й Онежский, д. 15</t>
  </si>
  <si>
    <t>г. Краснодар, пр. 3-й Онежский, д. 17</t>
  </si>
  <si>
    <t>г. Краснодар, пр. 3-й Онежский, д. 5</t>
  </si>
  <si>
    <t>г. Краснодар, пр. Ведомственный 1-й, д. 11</t>
  </si>
  <si>
    <t>г. Краснодар, пр. Индустриальный, д. 36</t>
  </si>
  <si>
    <t>г. Краснодар, пр. Индустриальный, д. 38</t>
  </si>
  <si>
    <t>г. Краснодар, ул. 2-я Линия Нефтяников, д. 21</t>
  </si>
  <si>
    <t>г. Краснодар, ул. 2-я Линия Нефтяников, д. 2</t>
  </si>
  <si>
    <t>г. Краснодар, ул. 2-я Линия Нефтяников, д. 10</t>
  </si>
  <si>
    <t>г. Краснодар, ул. 1-я Заречная, д. 15, корп. 2</t>
  </si>
  <si>
    <t>г. Краснодар, ул. Бульварное Кольцо, д. 4</t>
  </si>
  <si>
    <t>г. Краснодар, ул. Восточно-Кругликовская, д. 55</t>
  </si>
  <si>
    <t>г. Краснодар, ул. Гидростроителей, д. 22</t>
  </si>
  <si>
    <t>г. Краснодар, ул. Гидростроителей, д. 24</t>
  </si>
  <si>
    <t>г. Краснодар, ул. Гидростроителей, д. 34</t>
  </si>
  <si>
    <t>г. Краснодар, ул. Гимназическая, д. 14</t>
  </si>
  <si>
    <t>г. Краснодар, ул. Железнодорожная, д. 22</t>
  </si>
  <si>
    <t>г. Краснодар, ул. Железнодорожная, д. 26, корп. А</t>
  </si>
  <si>
    <t>г. Краснодар, ул. им. Володи Головатого, д. 424</t>
  </si>
  <si>
    <t>г. Краснодар, ул. им. Гаврилова П.М., д. 105</t>
  </si>
  <si>
    <t>г. Краснодар, ул. им. Гаврилова П.М., д. 60</t>
  </si>
  <si>
    <t>г. Краснодар, ул. им. Гаврилова П.М., д. 89</t>
  </si>
  <si>
    <t>г. Краснодар, ул. им. Гаврилова П.М., д. 90</t>
  </si>
  <si>
    <t>г. Краснодар, ул. им. Дмитрия Благоева, д. 19</t>
  </si>
  <si>
    <t>г. Краснодар, ул. им. Дмитрия Благоева, д. 4</t>
  </si>
  <si>
    <t>г. Краснодар, ул. им. Доватора, д. 73</t>
  </si>
  <si>
    <t>г. Краснодар, ул. им. Дмитрия Благоева, д. 44</t>
  </si>
  <si>
    <t>г. Краснодар, ул. им. Евдокии Бершанской, д. 15</t>
  </si>
  <si>
    <t>г. Краснодар, ул. им. Евдокии Бершанской, д. 17</t>
  </si>
  <si>
    <t>г. Краснодар, ул. им. Евдокии Бершанской, д. 21</t>
  </si>
  <si>
    <t>г. Краснодар, ул. им. Евдокии Бершанской, д. 7</t>
  </si>
  <si>
    <t>г. Краснодар, ул. им. Калинина, д. 1/12</t>
  </si>
  <si>
    <t>г. Краснодар, ул. им. Калинина, д. 1/13</t>
  </si>
  <si>
    <t>г. Краснодар, ул. им. Калинина, д. 1/3</t>
  </si>
  <si>
    <t>г. Краснодар, ул. им. Калинина, д. 1/9</t>
  </si>
  <si>
    <t>г. Краснодар, ул. Минская, д. 118, корп. 6</t>
  </si>
  <si>
    <t>г. Краснодар, ул. Механическая, д. 6</t>
  </si>
  <si>
    <t>г. Краснодар, ул. Механическая, д. 4</t>
  </si>
  <si>
    <t>г. Краснодар, ул. Механическая, д. 10/1</t>
  </si>
  <si>
    <t>г. Краснодар, ул. Кузнечная, д. 48</t>
  </si>
  <si>
    <t>г. Краснодар, ул. Красных Партизан, д. 565</t>
  </si>
  <si>
    <t>г. Краснодар, ул. Красных Партизан, д. 248</t>
  </si>
  <si>
    <t>г. Краснодар, ул. Краснодарская, д. 34</t>
  </si>
  <si>
    <t>г. Краснодар, ул. Красноармейская, д. 112, корп. 2</t>
  </si>
  <si>
    <t>г. Краснодар, ул. Красная, д. 87</t>
  </si>
  <si>
    <t>г. Краснодар, ул. Красная, д. 33</t>
  </si>
  <si>
    <t>г. Краснодар, ул. Красная, д. 204</t>
  </si>
  <si>
    <t>г. Краснодар, ул. Красная, д. 198, корп. 3</t>
  </si>
  <si>
    <t>г. Краснодар, ул. Красная, д. 165, корп. 6</t>
  </si>
  <si>
    <t>г. Краснодар, ул. Красная, д. 165, корп. 3</t>
  </si>
  <si>
    <t>г. Краснодар, ул. Кореновская, д. 13</t>
  </si>
  <si>
    <t>г. Краснодар, ул. Новаторов, д. 2</t>
  </si>
  <si>
    <t>г. Краснодар, ул. Московская, д. 82</t>
  </si>
  <si>
    <t>г. Краснодар, ул. Московская, д. 42, корп. 6</t>
  </si>
  <si>
    <t>г. Краснодар, ул. Молодёжная, д. 22</t>
  </si>
  <si>
    <t>г. Краснодар, ул. Молодёжная, д. 20</t>
  </si>
  <si>
    <t>г. Краснодар, ул. Молодёжная, д. 18</t>
  </si>
  <si>
    <t>г. Краснодар, ул. Молодёжная, д. 10</t>
  </si>
  <si>
    <t>г. Краснодар, ул. Новаторов, д. 9, корп. А</t>
  </si>
  <si>
    <t>г. Краснодар, ул. Новаторов, д. 9</t>
  </si>
  <si>
    <t>г. Краснодар, ул. Новаторов, д. 8</t>
  </si>
  <si>
    <t>г. Краснодар, ул. Новаторов, д. 6</t>
  </si>
  <si>
    <t>г. Краснодар, ул. Новаторов, д. 4</t>
  </si>
  <si>
    <t>г. Краснодар, ул. Новаторов, д. 3</t>
  </si>
  <si>
    <t>г. Краснодар, ул. Новопочтовая, д. 66</t>
  </si>
  <si>
    <t>г. Краснодар, ул. Одесская, д. 23</t>
  </si>
  <si>
    <t>г. Краснодар, ул. Одесская, д. 22</t>
  </si>
  <si>
    <t>г. Краснодар, ул. Новороссийская, д. 206</t>
  </si>
  <si>
    <t>г. Краснодар, ул. Одесская, д. 23, корп. А</t>
  </si>
  <si>
    <t>г. Краснодар, ул. Комсомольская, д. 24</t>
  </si>
  <si>
    <t>г. Краснодар, ул. Коммунаров, д. 292</t>
  </si>
  <si>
    <t>г. Краснодар, ул. Кольцевая, д. 9</t>
  </si>
  <si>
    <t>г. Краснодар, ул. Кольцевая, д. 42</t>
  </si>
  <si>
    <t>г. Краснодар, ул. Колхозная, д. 77</t>
  </si>
  <si>
    <t>г. Краснодар, ул. Клубная, д. 7</t>
  </si>
  <si>
    <t>г. Краснодар, ул. Клубная, д. 4</t>
  </si>
  <si>
    <t>г. Краснодар, ул. Клубная, д. 3</t>
  </si>
  <si>
    <t>г. Краснодар, ул. Клубная, д. 10</t>
  </si>
  <si>
    <t>г. Краснодар, ул. Клубная, д. 1</t>
  </si>
  <si>
    <t>г. Краснодар, ул. Клиническая, д. 9</t>
  </si>
  <si>
    <t>г. Краснодар, ул. Клиническая, д. 8</t>
  </si>
  <si>
    <t>г. Краснодар, ул. Клиническая, д. 31</t>
  </si>
  <si>
    <t>г. Краснодар, ул. Клиническая, д. 14, корп. 1</t>
  </si>
  <si>
    <t>г. Краснодар, ул. КИМ, д. 147</t>
  </si>
  <si>
    <t>г. Краснодар, ул. КИМ, д. 1</t>
  </si>
  <si>
    <t>г. Краснодар, ул. Карасунская, д. 72</t>
  </si>
  <si>
    <t>г. Краснодар, ул. Карасунская, д. 132</t>
  </si>
  <si>
    <t>г. Краснодар, ул. Индустриальная, д. 76</t>
  </si>
  <si>
    <t>г. Краснодар, ул. Индустриальная, д. 74</t>
  </si>
  <si>
    <t>г. Краснодар, ул. Индустриальная, д. 7</t>
  </si>
  <si>
    <t>г. Краснодар, ул. Индустриальная, д. 52</t>
  </si>
  <si>
    <t>г. Краснодар, ул. Индустриальная, д. 50</t>
  </si>
  <si>
    <t>г. Краснодар, ул. Индустриальная, д. 40</t>
  </si>
  <si>
    <t>г. Краснодар, ул. Индустриальная, д. 38</t>
  </si>
  <si>
    <t>г. Краснодар, ул. Индустриальная, д. 22</t>
  </si>
  <si>
    <t>г. Краснодар, ул. им. Янковского, д. 36</t>
  </si>
  <si>
    <t>г. Краснодар, ул. им. Чкалова, д. 92</t>
  </si>
  <si>
    <t>г. Краснодар, ул. им. Чапаева, д. 85</t>
  </si>
  <si>
    <t>г. Краснодар, ул. им. Фрунзе, д. 41</t>
  </si>
  <si>
    <t>г. Краснодар, ул. им. Фрунзе, д. 25</t>
  </si>
  <si>
    <t>г. Краснодар, ул. им. Фёдора Лузана, д. 53</t>
  </si>
  <si>
    <t>г. Краснодар, ул. им. Тургенева, д. 225</t>
  </si>
  <si>
    <t>г. Краснодар, ул. им. Тургенева, д. 17</t>
  </si>
  <si>
    <t>г. Краснодар, ул. им. Тургенева, д. 123</t>
  </si>
  <si>
    <t>г. Краснодар, ул. им. Тургенева, д. 122</t>
  </si>
  <si>
    <t>г. Краснодар, ул. им. Тургенева, д. 113</t>
  </si>
  <si>
    <t>г. Краснодар, ул. им. Толстого, д. 48</t>
  </si>
  <si>
    <t>г. Краснодар, ул. им. Суворова, д. 74</t>
  </si>
  <si>
    <t>г. Краснодар, ул. им. Суворова, д. 57/2</t>
  </si>
  <si>
    <t>г. Краснодар, ул. им. Стасова, д. 187</t>
  </si>
  <si>
    <t>г. Краснодар, ул. им. Серова, д. 5</t>
  </si>
  <si>
    <t>г. Краснодар, ул. им. Селезнёва, д. 182</t>
  </si>
  <si>
    <t>г. Краснодар, ул. им. Полины Осипенко, д. 73</t>
  </si>
  <si>
    <t>г. Краснодар, ул. им. Полины Осипенко, д. 143</t>
  </si>
  <si>
    <t>г. Краснодар, ул. им. Орджоникидзе, д. 73, корп. Б</t>
  </si>
  <si>
    <t>г. Краснодар, ул. им. Орджоникидзе, д. 59</t>
  </si>
  <si>
    <t>г. Краснодар, ул. им. Орджоникидзе, д. 25</t>
  </si>
  <si>
    <t>г. Краснодар, ул. им. Орджоникидзе, д. 17</t>
  </si>
  <si>
    <t>г. Краснодар, ул. им. Можайского, д. 74</t>
  </si>
  <si>
    <t>г. Краснодар, ул. им. Мичурина, д. 14</t>
  </si>
  <si>
    <t>г. Краснодар, ул. им. Митрофана Седина, д. 28</t>
  </si>
  <si>
    <t>г. Краснодар, ул. им. Митрофана Седина, д. 19</t>
  </si>
  <si>
    <t>г. Краснодар, ул. им. Митрофана Седина, д. 165</t>
  </si>
  <si>
    <t>г. Краснодар, ул. им. Ломоносова, д. 106</t>
  </si>
  <si>
    <t>г. Краснодар, ул. им. Ломоносова, д. 100</t>
  </si>
  <si>
    <t>г. Краснодар, ул. им. Лизы Чайкиной, д. 8</t>
  </si>
  <si>
    <t>г. Краснодар, ул. им. Лизы Чайкиной, д. 7</t>
  </si>
  <si>
    <t>г. Краснодар, ул. им. Лизы Чайкиной, д. 6</t>
  </si>
  <si>
    <t>г. Краснодар, ул. им. Лизы Чайкиной, д. 4</t>
  </si>
  <si>
    <t>г. Краснодар, ул. им. Лизы Чайкиной, д. 13</t>
  </si>
  <si>
    <t>г. Краснодар, ул. им. Лизы Чайкиной, д. 12</t>
  </si>
  <si>
    <t>г. Краснодар, ул. им. Лизы Чайкиной, д. 11</t>
  </si>
  <si>
    <t>г. Краснодар, ул. им. Ленина, д. 88, корп. 1</t>
  </si>
  <si>
    <t>г. Краснодар, ул. им. Ленина, д. 103, корп. А</t>
  </si>
  <si>
    <t>г. Краснодар, ул. им. Курчатова, д. 10</t>
  </si>
  <si>
    <t>г. Краснодар, ул. им. Крупской, д. 113</t>
  </si>
  <si>
    <t>г. Краснодар, ул. им. Космонавта Гагарина, д. 61</t>
  </si>
  <si>
    <t>г. Краснодар, ул. им. Космонавта Гагарина, д. 214</t>
  </si>
  <si>
    <t>г. Краснодар, ул. им. Космонавта Гагарина, д. 204</t>
  </si>
  <si>
    <t>г. Краснодар, ул. им. Ковалёва, д. 6</t>
  </si>
  <si>
    <t>г. Краснодар, ул. им. Кирова, д. 22</t>
  </si>
  <si>
    <t>г. Краснодар, ул. им. Калинина, д. 78/2</t>
  </si>
  <si>
    <t>г. Краснодар, ул. им. Калинина, д. 76, корп. 1</t>
  </si>
  <si>
    <t>г. Краснодар, ул. им. Калинина, д. 142</t>
  </si>
  <si>
    <t>г. Краснодар, ул. им. Калинина, д. 128</t>
  </si>
  <si>
    <t>г. Краснодар, ул. Шоссе Нефтяников, д. 39</t>
  </si>
  <si>
    <t>г. Краснодар, ул. Шоссе Нефтяников, д. 35</t>
  </si>
  <si>
    <t>г. Краснодар, ул. Шоссе Нефтяников, д. 33</t>
  </si>
  <si>
    <t>г. Краснодар, ул. Шоссе Нефтяников, д. 17</t>
  </si>
  <si>
    <t>г. Краснодар, ул. Трудовой Славы, д. 24</t>
  </si>
  <si>
    <t>г. Краснодар, ул. Трудовой Славы, д. 22</t>
  </si>
  <si>
    <t>г. Краснодар, ул. Шоссе Нефтяников, д. 31</t>
  </si>
  <si>
    <t>г. Краснодар, ул. Шоссе Нефтяников, д. 27</t>
  </si>
  <si>
    <t>г. Краснодар, ул. Шоссе Нефтяников, д. 25, корп. 1</t>
  </si>
  <si>
    <t>г. Краснодар, ул. Станкостроительная, д. 6</t>
  </si>
  <si>
    <t>г. Краснодар, ул. Станкостроительная, д. 14</t>
  </si>
  <si>
    <t>г. Краснодар, ул. Ставропольская, д. 99</t>
  </si>
  <si>
    <t>г. Краснодар, ул. Ставропольская, д. 80</t>
  </si>
  <si>
    <t>г. Краснодар, ул. Ставропольская, д. 3</t>
  </si>
  <si>
    <t>г. Краснодар, ул. Ставропольская, д. 226, корп. 1</t>
  </si>
  <si>
    <t>г. Краснодар, ул. Ставропольская, д. 221, корп. 1</t>
  </si>
  <si>
    <t>г. Краснодар, ул. Ставропольская, д. 197</t>
  </si>
  <si>
    <t>г. Краснодар, ул. Ставропольская, д. 153</t>
  </si>
  <si>
    <t>г. Краснодар, ул. Сормовская, д. 110, корп. 4</t>
  </si>
  <si>
    <t>г. Краснодар, ул. Сормовская, д. 10, корп. 2</t>
  </si>
  <si>
    <t>г. Краснодар, ул. Симферопольская, д. 56</t>
  </si>
  <si>
    <t>г. Краснодар, ул. Российская, д. 448, корп. 2</t>
  </si>
  <si>
    <t>г. Краснодар, ул. Российская, д. 448, корп. 1</t>
  </si>
  <si>
    <t>г. Краснодар, ул. Речная, д. 9, корп. 1</t>
  </si>
  <si>
    <t>г. Краснодар, ул. Рашпилевская, д. 49</t>
  </si>
  <si>
    <t>г. Краснодар, ул. Рашпилевская, д. 201</t>
  </si>
  <si>
    <t>г. Краснодар, ул. Рашпилевская, д. 189, корп. 2</t>
  </si>
  <si>
    <t>г. Краснодар, ул. Рашпилевская, д. 176</t>
  </si>
  <si>
    <t>г. Краснодар, ул. Рашпилевская, д. 132, корп. 1</t>
  </si>
  <si>
    <t>г. Краснодар, ул. Промышленная, д. 21/10</t>
  </si>
  <si>
    <t>г. Краснодар, ул. Передовая, д. 78, корп. В</t>
  </si>
  <si>
    <t>г. Краснодар, ул. Передовая, д. 78, корп. Б</t>
  </si>
  <si>
    <t>г. Краснодар, ул. Передовая, д. 78, корп. А</t>
  </si>
  <si>
    <t>г. Краснодар, ул. Передовая, д. 72</t>
  </si>
  <si>
    <t>г. Краснодар, ул. Первомайская, д. 18</t>
  </si>
  <si>
    <t>г. Краснодар, ул. Первомайская, д. 16</t>
  </si>
  <si>
    <t>г. Краснодар, ул. Офицерская, д. 43</t>
  </si>
  <si>
    <t>г. Краснодар, ул. Онежская, д. 13</t>
  </si>
  <si>
    <t>г. Краснодар, ул. Октябрьская, д. 24</t>
  </si>
  <si>
    <t>г. Краснодар, ул. Одесская, д. 27</t>
  </si>
  <si>
    <t>КРАТКОСРОЧНЫЙ ПЛАН</t>
  </si>
  <si>
    <t xml:space="preserve">реализации Региональной программы капитального ремонта общего имущества собственников помещений в многоквартирных домах, </t>
  </si>
  <si>
    <t>расположенных на территории муниципального образования город Краснодар</t>
  </si>
  <si>
    <t>Раздел 1. Список многоквартирных домов, расположенных на территории муниципального образования город Краснодар,</t>
  </si>
  <si>
    <t>общее имущество в которых подлежит капитальному ремонту на этапе 2023 года планового периода 2023–2025 годов</t>
  </si>
  <si>
    <t>этажей</t>
  </si>
  <si>
    <t>подъездов</t>
  </si>
  <si>
    <t>квартир</t>
  </si>
  <si>
    <t>Планируемый срок завершения капитального ремонта МКД                                            (квартал, год)</t>
  </si>
  <si>
    <t>Стоимость капитального ремонта общего имущества в МКД, всего (сумма показателей граф 5–10, 12, 14, 16, 18, 20, 23, 25)</t>
  </si>
  <si>
    <t>Виды работ по капитальному ремонту общего имущества в МКД, предусмотренные частью 1 статьи 166 Жилищного кодекса Российской Федерации</t>
  </si>
  <si>
    <t>ремонт, замена, модернизация лифтов</t>
  </si>
  <si>
    <t>пог.м</t>
  </si>
  <si>
    <t>г. Краснодар, ул. Железнодорожая, д. 26, корп. А</t>
  </si>
  <si>
    <t>Х</t>
  </si>
  <si>
    <t>г. Краснодар, пос. отделения № 3 СКЗНИИСиВ, 
ул. им. Александры Приймак, д. 1</t>
  </si>
  <si>
    <t>г. Краснодар, пос. Берёзовый, ул. им. Скульптора Коломойцева, д. 17</t>
  </si>
  <si>
    <t>г. Краснодар, пос. Берёзовый,                                                                               ул. им. Скульптора Коломойцева, д. 17</t>
  </si>
  <si>
    <t>г. Краснодар, пос. отделения № 3 СКЗНИИСиВ, 
ул. им. Моросина, д. 11</t>
  </si>
  <si>
    <t>г. Краснодар, пос. отделения № 3 СКЗНИИСиВ, 
ул. им. Александры Приймак, д. 8</t>
  </si>
  <si>
    <t>г. Краснодар, пос. отделения № 2 СКЗНИИСиВ,
ул. Главная, д. 28</t>
  </si>
  <si>
    <t>г. Краснодар, пос. Берёзовый, ул. им. Археолога Веселовского, д. 11</t>
  </si>
  <si>
    <t>г. Краснодар, пос. Берёзовый, ул. им. Археолога Веселовского, д. 9</t>
  </si>
  <si>
    <t>г. Краснодар, пос. Берёзовый, ул. им. Профессора Рудакова, д. 43</t>
  </si>
  <si>
    <t>г. Краснодар, пос. отделения № 2 СКЗНИИСиВ, ул. Главная, д. 28</t>
  </si>
  <si>
    <t>г. Краснодар, пос. отделения № 3 СКЗНИИСиВ, ул. им. Александры Приймак, д. 1</t>
  </si>
  <si>
    <t>г. Краснодар, пос. отделения № 3 СКЗНИИСиВ, ул. им. Александры Приймак, д. 8</t>
  </si>
  <si>
    <t>Адрес многоквартирного дома (далее – МКД)                                                                                                              (с указанием населённого пункта)</t>
  </si>
  <si>
    <t>№ 
п/п</t>
  </si>
  <si>
    <t>№ 
п/п 
(по МО)</t>
  </si>
  <si>
    <t>постановлением администрации</t>
  </si>
  <si>
    <t>кв. м</t>
  </si>
  <si>
    <t>II квартал 2024 года</t>
  </si>
  <si>
    <t>г. Краснодар, пос. Российский, ул. им. Комарова В.М., д. 19</t>
  </si>
  <si>
    <t>г. Краснодар, пр. 1-й Нефтезаводской, д. 4, корп. 1</t>
  </si>
  <si>
    <t>г. Краснодар, пос. Российский, 
ул. им. Комарова В.М., д. 19</t>
  </si>
  <si>
    <t>398.</t>
  </si>
  <si>
    <t>399.</t>
  </si>
  <si>
    <t>400.</t>
  </si>
  <si>
    <t>401.</t>
  </si>
  <si>
    <t>402.</t>
  </si>
  <si>
    <t>403.</t>
  </si>
  <si>
    <t>404.</t>
  </si>
  <si>
    <t>405.</t>
  </si>
  <si>
    <t>406.</t>
  </si>
  <si>
    <r>
      <rPr>
        <sz val="7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г. Краснодар, пос. Берёзовый, 
ул. им. Археолога Веселовского, д. 42</t>
    </r>
  </si>
  <si>
    <r>
      <rPr>
        <sz val="7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г. Краснодар, ул. 9-я Тихая, д. 11</t>
    </r>
  </si>
  <si>
    <r>
      <rPr>
        <sz val="7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г. Краснодар, ул. 9-я Тихая, д. 7</t>
    </r>
  </si>
  <si>
    <r>
      <rPr>
        <sz val="7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г. Краснодар, ул. Авиагородок, д. 26</t>
    </r>
  </si>
  <si>
    <r>
      <rPr>
        <sz val="7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г. Краснодар, ул. Авиагородок, д. 6</t>
    </r>
  </si>
  <si>
    <r>
      <rPr>
        <sz val="7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г. Краснодар, ул. им. Стасова, д. 98</t>
    </r>
  </si>
  <si>
    <r>
      <rPr>
        <sz val="7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г. Краснодар, ул. им. Вавилова Н.И., д. 16</t>
    </r>
  </si>
  <si>
    <r>
      <rPr>
        <sz val="7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г. Краснодар, ул. Минская, д. 122/5</t>
    </r>
  </si>
  <si>
    <r>
      <rPr>
        <sz val="7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г. Краснодар, ул. Уральская, д. 146</t>
    </r>
  </si>
  <si>
    <r>
      <rPr>
        <sz val="7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 xml:space="preserve">г. Краснодар, ул. Школьная, д. 15, корп. 5 </t>
    </r>
  </si>
  <si>
    <r>
      <rPr>
        <sz val="7"/>
        <color theme="1"/>
        <rFont val="Times New Roman"/>
        <family val="1"/>
        <charset val="204"/>
      </rPr>
      <t> </t>
    </r>
    <r>
      <rPr>
        <sz val="12"/>
        <color theme="1"/>
        <rFont val="Times New Roman"/>
        <family val="1"/>
        <charset val="204"/>
      </rPr>
      <t>г. Краснодар, ул. Красных Партизан, д. 77</t>
    </r>
  </si>
  <si>
    <r>
      <rPr>
        <sz val="7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г. Краснодар, пос. Берёзовый, ул. им. Археолога Веселовского, д. 42</t>
    </r>
  </si>
  <si>
    <t>г. Краснодар, ул. им. Ленина, д. 89/1</t>
  </si>
  <si>
    <r>
      <rPr>
        <sz val="7"/>
        <color theme="1"/>
        <rFont val="Times New Roman"/>
        <family val="1"/>
        <charset val="204"/>
      </rPr>
      <t> </t>
    </r>
    <r>
      <rPr>
        <sz val="12"/>
        <color theme="1"/>
        <rFont val="Times New Roman"/>
        <family val="1"/>
        <charset val="204"/>
      </rPr>
      <t>г. Краснодар, ул. им. Тургенева, д. 177</t>
    </r>
  </si>
  <si>
    <t>ремонт лифтовых 
шахт</t>
  </si>
  <si>
    <t>Адрес многоквартирного дома (далее – МКД)      
(с указанием населённого пункта)</t>
  </si>
  <si>
    <t>Виды услуг и работ по капитальному ремонту общего имущества в МКД, предусмотренные частью 1 статьи 26 Закона Краснодарского края от 01.07.2013 № 2735-КЗ «Об организации проведения капитального ремонта общего имущества собственников помещений в многоквартирных домах, расположенных на территории Краснодарского края»</t>
  </si>
  <si>
    <r>
      <rPr>
        <sz val="7"/>
        <color theme="1"/>
        <rFont val="Times New Roman"/>
        <family val="1"/>
        <charset val="204"/>
      </rPr>
      <t> </t>
    </r>
    <r>
      <rPr>
        <sz val="12"/>
        <color theme="1"/>
        <rFont val="Times New Roman"/>
        <family val="1"/>
        <charset val="204"/>
      </rPr>
      <t xml:space="preserve">г. Краснодар, ул. им. Селезнёва, д. 90 </t>
    </r>
  </si>
  <si>
    <r>
      <rPr>
        <sz val="7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г. Краснодар, ул. Мира, д. 37</t>
    </r>
  </si>
  <si>
    <t>ПРИЛОЖЕНИЕ</t>
  </si>
  <si>
    <t>к постановлению администрации</t>
  </si>
  <si>
    <t>«УТВЕРЖДЁН</t>
  </si>
  <si>
    <t xml:space="preserve">муниципального образования </t>
  </si>
  <si>
    <t>от 16.09.2022 № 4319</t>
  </si>
  <si>
    <t xml:space="preserve">проведение 
государственной 
экспертизы 
проектной документации </t>
  </si>
  <si>
    <t xml:space="preserve">проведение проверки 
достоверности 
определения 
сметной стоимости 
капитального ремонта </t>
  </si>
  <si>
    <t xml:space="preserve">осуществление 
строительного 
контроля </t>
  </si>
  <si>
    <t>оценка соответствия 
лифтов требованиям 
Технического 
регламента</t>
  </si>
  <si>
    <t>разработка 
проектной документации</t>
  </si>
  <si>
    <t xml:space="preserve">составление 
сметной 
документации </t>
  </si>
  <si>
    <t>Стоимость капитального ремонта общего имущества в МКД, всего (сумма показателей 
граф 5–10)</t>
  </si>
  <si>
    <t>всего 
(сумма показателей 
граф 11–16)</t>
  </si>
  <si>
    <t>средства фонда 
капитального 
ремонта МКД</t>
  </si>
  <si>
    <t xml:space="preserve">Краснодарского 
края </t>
  </si>
  <si>
    <t>прогнозируемый объём 
поступления взносов на капитальный ремонт, 
пеней по МКД и процентов, подлежащих 
начислению за пользование денежными средствами фонда капитального 
ремонта МКД в 2022 и 
2023 годах</t>
  </si>
  <si>
    <t>Адрес многоквартирного дома (далее – МКД) 
(с указанием населённого пункта)</t>
  </si>
  <si>
    <t>заимствованные 
средства</t>
  </si>
  <si>
    <t xml:space="preserve">Директор департамента городского хозяйства и топливно-энергетического </t>
  </si>
  <si>
    <t>комплекса администрации муниципального образования город Краснодар</t>
  </si>
  <si>
    <t xml:space="preserve">Раздел 2. Список многоквартирных домов, расположенных на территории муниципального </t>
  </si>
  <si>
    <t xml:space="preserve">образования город Краснодар, в отношении которых на этапе 2023 года планового периода 2023–2025 годов </t>
  </si>
  <si>
    <t xml:space="preserve">подлежат выполнению работы по капитальному ремонту общего имущества, </t>
  </si>
  <si>
    <t>предусмотренные частью 1 статьи 166 Жилищного кодекса Российской Федерации</t>
  </si>
  <si>
    <t>г. Краснодар, пос. Учебное хозяйство 
«Кубань»,  1-е отделение, ул. Красная, д. 2</t>
  </si>
  <si>
    <t>г. Краснодар, пос. Учебное хозяйство 
«Кубань», 1-е отделение, ул. Красная, д. 6</t>
  </si>
  <si>
    <t>г. Краснодар, пос. отделения № 3 
СКЗНИИСиВ, ул. им. Моросина, д. 11</t>
  </si>
  <si>
    <t>г. Краснодар, пос. отделения № 3 
СКЗНИИСиВ, ул. им. Александры 
Приймак, д. 1</t>
  </si>
  <si>
    <t>г. Краснодар, пос. отделения № 2 
СКЗНИИСиВ, ул. Главная, д. 28</t>
  </si>
  <si>
    <t>г. Краснодар, пос. Лазурный, 
ул. Октябрьская, д. 11,  корп. Б</t>
  </si>
  <si>
    <t>г. Краснодар, пос. Лазурный, 
ул. Октябрьская, д. 9,  корп. 1</t>
  </si>
  <si>
    <t>г. Краснодар, пос. Знаменский,
ул. им. Гагарина, д. 20</t>
  </si>
  <si>
    <t>г. Краснодар, 
ул. Восточно-Кругликовская, д. 55</t>
  </si>
  <si>
    <t>г. Краснодар, 
ул. им. Володи Головатого, д. 424</t>
  </si>
  <si>
    <t>г. Краснодар, 
ул. им. Евдокии Бершанской, д. 15</t>
  </si>
  <si>
    <t>г. Краснодар, 
ул. им. Евдокии Бершанской, д. 17</t>
  </si>
  <si>
    <t>г. Краснодар, 
ул. им. Евдокии Бершанской, д. 21</t>
  </si>
  <si>
    <t>г. Краснодар, 
ул. им. Евдокии Бершанской, д. 7</t>
  </si>
  <si>
    <t>г. Краснодар, ул. им. Космонавта
 Гагарина, д. 204</t>
  </si>
  <si>
    <t>г. Краснодар, ул. им. Космонавта 
Гагарина, д. 214</t>
  </si>
  <si>
    <t>г. Краснодар, ул. им. Космонавта
Гагарина, д. 61</t>
  </si>
  <si>
    <t>г. Краснодар, ул. Ставропольская, д. 221,
корп. 1</t>
  </si>
  <si>
    <t>г. Краснодар, ул. Ставропольская, д. 226, 
корп. 1</t>
  </si>
  <si>
    <t>г. Краснодар, пр. Нефтезаводской 1-й, д. 4, 
корп. 1</t>
  </si>
  <si>
    <t>г. Краснодар, ул. Красноармейская, д. 112, 
корп. 2</t>
  </si>
  <si>
    <t>г. Краснодар, ул. Шоссе Нефтяников, д. 25, 
корп. 1</t>
  </si>
  <si>
    <t>г. Краснодар, пос. Учебное хозяйство «Кубань», 1-е отделение, 
ул. Красная, д. 2</t>
  </si>
  <si>
    <t>г. Краснодар, пос. Учебное хозяйство «Кубань», 1-е отделение, 
ул. Красная, д. 6</t>
  </si>
  <si>
    <t>г. Краснодар, пос. СКЗНИИСиВ, 3-е отделение, 
ул. им. Моросина, д. 11</t>
  </si>
  <si>
    <t>г. Краснодар, ул. им. Орджоникидзе, д. 73, 
корп. Б</t>
  </si>
  <si>
    <t>г. Краснодар, 
ул. им. Космонавта Гагарина, д. 204</t>
  </si>
  <si>
    <t>г. Краснодар, 
ул. им. Космонавта Гагарина, д. 214</t>
  </si>
  <si>
    <t>г. Краснодар, 
ул. им. Космонавта Гагарина, д. 61</t>
  </si>
  <si>
    <t>г. Краснодар, пос. отделения № 3 
СКЗНИИСиВ,  ул. им. Александры 
Приймак, д. 8</t>
  </si>
  <si>
    <t>г. Краснодар, ул. Железнодорожная, д. 26, 
корп. А</t>
  </si>
  <si>
    <t>235.</t>
  </si>
  <si>
    <t>236.</t>
  </si>
  <si>
    <t>276.</t>
  </si>
  <si>
    <t>г. Краснодар, ул. им. Пушкина, д. 5</t>
  </si>
  <si>
    <t>».</t>
  </si>
  <si>
    <t xml:space="preserve">г. Краснодар, тер. Пашковский жилой массив, 
ул. 1-го Мая, д. 71 </t>
  </si>
  <si>
    <t>г. Краснодар, тер. Пашковский жилой массив,
ул. им. Шевченко, д. 4</t>
  </si>
  <si>
    <t xml:space="preserve">г. Краснодар, тер. Пашковский жилой массив, 
ул. Краевая, д. 6 </t>
  </si>
  <si>
    <t xml:space="preserve">г. Краснодар, тер. Пашковский жилой массив, ул. Краевая, д. 9 </t>
  </si>
  <si>
    <t xml:space="preserve">г. Краснодар, тер. Пашковский жилой массив, 
ул. Мира, д. 6 </t>
  </si>
  <si>
    <t xml:space="preserve">г. Краснодар, тер. Пашковский жилой массив, 
ул. Садовая, д. 1 </t>
  </si>
  <si>
    <t xml:space="preserve">г. Краснодар, тер. Пашковский жилой массив, 
ул. Садовая, д. 10/1 </t>
  </si>
  <si>
    <t xml:space="preserve">г. Краснодар, тер. Пашковский жилой массив,
ул. Урожайная, д. 54 </t>
  </si>
  <si>
    <t xml:space="preserve">г. Краснодар, тер. Учхоз Кубань жилой массив, ул. Красная, д. 3 </t>
  </si>
  <si>
    <t xml:space="preserve">г. Краснодар, тер. Учхоз Кубань жилой массив, ул. Красная, д. 7 </t>
  </si>
  <si>
    <t xml:space="preserve">г. Краснодар, тер. ТЭЦ жилой массив, 
пр. 1-й Онежский, д. 11 </t>
  </si>
  <si>
    <t xml:space="preserve">г. Краснодар, тер. ТЭЦ жилой массив, 
ул. Онежская, д. 16 </t>
  </si>
  <si>
    <t xml:space="preserve">г. Краснодар, тер. ТЭЦ жилой массив, 
ул. Онежская, д. 18 </t>
  </si>
  <si>
    <t xml:space="preserve">г. Краснодар, тер. ТЭЦ жилой массив, 
ул. Онежская, д. 8 </t>
  </si>
  <si>
    <t xml:space="preserve">г. Краснодар, тер. ТЭЦ жилой массив, 
ул. Онежская, д. 6 </t>
  </si>
  <si>
    <t xml:space="preserve">г. Краснодар, тер. ТЭЦ жилой массив, 
ул. Сормовская, д. 14 </t>
  </si>
  <si>
    <t xml:space="preserve">г. Краснодар, тер. ТЭЦ жилой массив, 
ул. Сормовская, д. 16 </t>
  </si>
  <si>
    <t xml:space="preserve">г. Краснодар, тер. ТЭЦ жилой массив, 
ул. Сормовская, д. 26 </t>
  </si>
  <si>
    <t xml:space="preserve">г. Краснодар, тер. ТЭЦ жилой массив, 
ул. Сормовская, д. 30 </t>
  </si>
  <si>
    <t xml:space="preserve">г. Краснодар, тер. Пашковский жилой массив, 
ул. Садовая, д. 10 </t>
  </si>
  <si>
    <t>г. Краснодар, тер. Пашковский жилой массив,
ул. Урожайная, д. 54</t>
  </si>
  <si>
    <t>г. Краснодар, тер. Пашковский жилой массив, ул. Краевая, д. 6</t>
  </si>
  <si>
    <t xml:space="preserve">г. Краснодар, тер. Пашковский жилой массив, ул. Мира, д. 6 </t>
  </si>
  <si>
    <t xml:space="preserve">г. Краснодар, тер. Пашковский жилой массив, ул. Садовая, д. 1 </t>
  </si>
  <si>
    <t xml:space="preserve">г. Краснодар, тер. Пашковский жилой массив, ул. Садовая, д. 10 </t>
  </si>
  <si>
    <t xml:space="preserve">г. Краснодар, тер. Пашковский жилой массив, ул. Садовая, д. 10/1 </t>
  </si>
  <si>
    <t xml:space="preserve">г. Краснодар, тер. Пашковский жилой массив, ул. Урожайная, д. 54 </t>
  </si>
  <si>
    <t xml:space="preserve">г. Краснодар, тер. ТЭЦ жилой массив, пр. 1-й Онежский, д. 11 </t>
  </si>
  <si>
    <t xml:space="preserve">г. Краснодар, тер. ТЭЦ жилой массив, ул. Онежская, д. 16 </t>
  </si>
  <si>
    <t xml:space="preserve">г. Краснодар, тер. ТЭЦ жилой массив, ул. Онежская, д. 18 </t>
  </si>
  <si>
    <t xml:space="preserve">г. Краснодар, тер. ТЭЦ жилой массив, ул. Онежская, д. 6 </t>
  </si>
  <si>
    <t xml:space="preserve">г. Краснодар, тер. ТЭЦ жилой массив, ул. Онежская, д. 8 </t>
  </si>
  <si>
    <t xml:space="preserve">г. Краснодар, тер. ТЭЦ жилой массив, ул. Сормовская, д. 14 </t>
  </si>
  <si>
    <t xml:space="preserve">г. Краснодар, тер. ТЭЦ жилой массив, ул. Сормовская, д. 26 </t>
  </si>
  <si>
    <t xml:space="preserve">г. Краснодар, тер. ТЭЦ жилой массив, ул. Сормовская, д. 16 </t>
  </si>
  <si>
    <t xml:space="preserve">г. Краснодар, тер. ТЭЦ жилой массив, ул. Сормовская, д. 30 </t>
  </si>
  <si>
    <t xml:space="preserve">г. Краснодар, тер. Пашковский жилой массив, ул. 1-го Мая, д. 71 </t>
  </si>
  <si>
    <t>г. Краснодар, ул. им. Митрофана Седина, 
д. 165</t>
  </si>
  <si>
    <t xml:space="preserve">г. Краснодар, тер. Учхоз Кубань жилой массив, 
ул. Красная, д. 7 </t>
  </si>
  <si>
    <t>г. Краснодар, пр. 1-й Нефтезаводской, д. 4, 
корп. 1</t>
  </si>
  <si>
    <t xml:space="preserve">г. Краснодар, тер. Пашковский жилой массив, 
ул. Краевая, д. 9 </t>
  </si>
  <si>
    <t xml:space="preserve">г. Краснодар, тер. Учхоз Кубань жилой массив, 
ул. Красная, д. 3 </t>
  </si>
  <si>
    <t>г. Краснодар, тер. Пашковский жилой массив, 
ул. Садовая, д. 10</t>
  </si>
  <si>
    <t>г. Краснодар, ул. Совхозная, д. 40                            (г. Краснодар, ул. Совхозная, д. 11)</t>
  </si>
  <si>
    <t>г. Краснодар, 1-е отделение совхоза 
«Солнечный», д. 41 (г. Краснодар,
ул. Совхозная, д. 13)</t>
  </si>
  <si>
    <t>г. Краснодар, 1-е отделение совхоза «Солнечный», д. 41 
(г. Краснодар, ул. Совхозная, д. 13)</t>
  </si>
  <si>
    <t>г. Краснодар, ул. Совхозная, д. 40                            
(г. Краснодар, ул. Совхозная, д. 11)</t>
  </si>
  <si>
    <t>г. Краснодар, 1-е отделение совхоза 
«Солнечный», д. 41 
(г. Краснодар, ул. Совхозная, д. 13)</t>
  </si>
  <si>
    <t xml:space="preserve">                                                       С.И.Сторчун</t>
  </si>
  <si>
    <t>г. Краснодар, ул. Совхозная, д. 40                                                            
(г. Краснодар, ул. Совхозная, д. 11)</t>
  </si>
  <si>
    <t xml:space="preserve">г. Краснодар, тер. Пашковский жилой массив, ул. им. Шевченко, д. 4 </t>
  </si>
  <si>
    <r>
      <rPr>
        <sz val="7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 xml:space="preserve">г. Краснодар, просп. Чекистов, д. 38 </t>
    </r>
  </si>
  <si>
    <r>
      <rPr>
        <sz val="7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г. Краснодар, просп. Чекистов, д. 40</t>
    </r>
  </si>
  <si>
    <r>
      <t xml:space="preserve">от </t>
    </r>
    <r>
      <rPr>
        <u/>
        <sz val="18"/>
        <color theme="1"/>
        <rFont val="Times New Roman"/>
        <family val="1"/>
        <charset val="204"/>
      </rPr>
      <t>23.03.2023</t>
    </r>
    <r>
      <rPr>
        <sz val="18"/>
        <color theme="1"/>
        <rFont val="Times New Roman"/>
        <family val="1"/>
        <charset val="204"/>
      </rPr>
      <t xml:space="preserve"> № </t>
    </r>
    <r>
      <rPr>
        <u/>
        <sz val="18"/>
        <color theme="1"/>
        <rFont val="Times New Roman"/>
        <family val="1"/>
        <charset val="204"/>
      </rPr>
      <t>1221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</si>
</sst>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1"/>
      <color theme="0"/>
      <name val="Calibri"/>
      <family val="2"/>
      <scheme val="minor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8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22"/>
      <color theme="1"/>
      <name val="Calibri"/>
      <family val="2"/>
      <scheme val="minor"/>
    </font>
    <font>
      <b/>
      <sz val="22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7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20"/>
      <color theme="1"/>
      <name val="Calibri"/>
      <family val="2"/>
      <scheme val="minor"/>
    </font>
    <font>
      <u/>
      <sz val="1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69">
    <xf numFmtId="0" fontId="0" fillId="0" borderId="0" xfId="0"/>
    <xf numFmtId="0" fontId="1" fillId="0" borderId="0" xfId="2" applyAlignment="1" applyProtection="1">
      <alignment wrapText="1"/>
      <protection hidden="1"/>
    </xf>
    <xf numFmtId="0" fontId="5" fillId="0" borderId="0" xfId="2" applyFont="1" applyAlignment="1" applyProtection="1">
      <alignment horizontal="center" vertical="center" wrapText="1"/>
      <protection hidden="1"/>
    </xf>
    <xf numFmtId="4" fontId="3" fillId="0" borderId="1" xfId="2" applyNumberFormat="1" applyFont="1" applyBorder="1" applyAlignment="1" applyProtection="1">
      <alignment horizontal="center" vertical="center" wrapText="1"/>
      <protection hidden="1"/>
    </xf>
    <xf numFmtId="4" fontId="3" fillId="0" borderId="1" xfId="2" applyNumberFormat="1" applyFont="1" applyFill="1" applyBorder="1" applyAlignment="1" applyProtection="1">
      <alignment horizontal="center" vertical="center" wrapText="1"/>
      <protection hidden="1"/>
    </xf>
    <xf numFmtId="4" fontId="6" fillId="0" borderId="0" xfId="0" applyNumberFormat="1" applyFont="1"/>
    <xf numFmtId="0" fontId="4" fillId="0" borderId="0" xfId="2" applyFont="1" applyAlignment="1" applyProtection="1">
      <alignment horizontal="center" vertical="center" wrapText="1"/>
      <protection hidden="1"/>
    </xf>
    <xf numFmtId="0" fontId="0" fillId="0" borderId="0" xfId="0" applyFill="1"/>
    <xf numFmtId="0" fontId="0" fillId="0" borderId="0" xfId="0" applyFont="1"/>
    <xf numFmtId="49" fontId="4" fillId="0" borderId="0" xfId="2" applyNumberFormat="1" applyFont="1" applyFill="1" applyAlignment="1" applyProtection="1">
      <alignment horizontal="center" vertical="center" wrapText="1"/>
      <protection hidden="1"/>
    </xf>
    <xf numFmtId="0" fontId="8" fillId="0" borderId="0" xfId="0" applyFont="1"/>
    <xf numFmtId="0" fontId="3" fillId="0" borderId="1" xfId="2" applyFont="1" applyFill="1" applyBorder="1" applyAlignment="1" applyProtection="1">
      <alignment horizontal="center" vertical="center" wrapText="1"/>
      <protection hidden="1"/>
    </xf>
    <xf numFmtId="0" fontId="3" fillId="0" borderId="1" xfId="2" applyFont="1" applyFill="1" applyBorder="1" applyAlignment="1" applyProtection="1">
      <alignment horizontal="left" vertical="top" wrapText="1"/>
      <protection hidden="1"/>
    </xf>
    <xf numFmtId="4" fontId="3" fillId="0" borderId="1" xfId="2" applyNumberFormat="1" applyFont="1" applyFill="1" applyBorder="1" applyAlignment="1" applyProtection="1">
      <alignment horizontal="center" vertical="top" wrapText="1"/>
      <protection hidden="1"/>
    </xf>
    <xf numFmtId="4" fontId="6" fillId="0" borderId="0" xfId="0" applyNumberFormat="1" applyFont="1" applyFill="1"/>
    <xf numFmtId="0" fontId="3" fillId="0" borderId="1" xfId="2" applyFont="1" applyBorder="1" applyAlignment="1" applyProtection="1">
      <alignment horizontal="center" vertical="center" wrapText="1"/>
      <protection hidden="1"/>
    </xf>
    <xf numFmtId="0" fontId="7" fillId="0" borderId="0" xfId="2" applyFont="1" applyAlignment="1" applyProtection="1">
      <alignment vertical="center" wrapText="1"/>
      <protection hidden="1"/>
    </xf>
    <xf numFmtId="0" fontId="8" fillId="0" borderId="0" xfId="2" applyFont="1" applyAlignment="1" applyProtection="1">
      <alignment wrapText="1"/>
      <protection hidden="1"/>
    </xf>
    <xf numFmtId="0" fontId="11" fillId="0" borderId="0" xfId="0" applyFont="1" applyFill="1"/>
    <xf numFmtId="0" fontId="11" fillId="0" borderId="0" xfId="0" applyFont="1"/>
    <xf numFmtId="0" fontId="12" fillId="0" borderId="0" xfId="2" applyFont="1" applyAlignment="1" applyProtection="1">
      <alignment horizontal="center" vertical="center" wrapText="1"/>
      <protection hidden="1"/>
    </xf>
    <xf numFmtId="0" fontId="11" fillId="0" borderId="0" xfId="2" applyFont="1" applyAlignment="1" applyProtection="1">
      <alignment wrapText="1"/>
      <protection hidden="1"/>
    </xf>
    <xf numFmtId="1" fontId="11" fillId="0" borderId="0" xfId="2" applyNumberFormat="1" applyFont="1" applyAlignment="1" applyProtection="1">
      <alignment wrapText="1"/>
      <protection hidden="1"/>
    </xf>
    <xf numFmtId="0" fontId="11" fillId="0" borderId="0" xfId="2" applyFont="1" applyFill="1" applyAlignment="1" applyProtection="1">
      <alignment wrapText="1"/>
      <protection hidden="1"/>
    </xf>
    <xf numFmtId="0" fontId="3" fillId="0" borderId="1" xfId="2" applyFont="1" applyBorder="1" applyAlignment="1" applyProtection="1">
      <alignment horizontal="center" vertical="top" wrapText="1"/>
      <protection hidden="1"/>
    </xf>
    <xf numFmtId="0" fontId="0" fillId="2" borderId="0" xfId="0" applyFill="1"/>
    <xf numFmtId="1" fontId="3" fillId="0" borderId="1" xfId="2" applyNumberFormat="1" applyFont="1" applyFill="1" applyBorder="1" applyAlignment="1" applyProtection="1">
      <alignment horizontal="center" vertical="center" wrapText="1"/>
      <protection hidden="1"/>
    </xf>
    <xf numFmtId="0" fontId="0" fillId="3" borderId="0" xfId="0" applyFill="1"/>
    <xf numFmtId="0" fontId="3" fillId="0" borderId="1" xfId="2" applyFont="1" applyFill="1" applyBorder="1" applyAlignment="1" applyProtection="1">
      <alignment horizontal="center" vertical="top" wrapText="1"/>
      <protection hidden="1"/>
    </xf>
    <xf numFmtId="0" fontId="3" fillId="0" borderId="0" xfId="2" applyFont="1" applyFill="1" applyBorder="1" applyAlignment="1" applyProtection="1">
      <alignment horizontal="center" vertical="center" wrapText="1"/>
      <protection hidden="1"/>
    </xf>
    <xf numFmtId="0" fontId="9" fillId="0" borderId="0" xfId="2" applyFont="1" applyAlignment="1" applyProtection="1">
      <alignment horizontal="center" vertical="center" wrapText="1"/>
      <protection hidden="1"/>
    </xf>
    <xf numFmtId="0" fontId="9" fillId="0" borderId="0" xfId="2" applyFont="1" applyAlignment="1" applyProtection="1">
      <alignment vertical="center" wrapText="1"/>
      <protection hidden="1"/>
    </xf>
    <xf numFmtId="0" fontId="3" fillId="0" borderId="0" xfId="2" applyFont="1" applyFill="1" applyBorder="1" applyAlignment="1" applyProtection="1">
      <alignment horizontal="center" vertical="top" wrapText="1"/>
      <protection hidden="1"/>
    </xf>
    <xf numFmtId="0" fontId="16" fillId="0" borderId="0" xfId="2" applyFont="1" applyFill="1" applyAlignment="1" applyProtection="1">
      <alignment horizontal="center" vertical="center" wrapText="1"/>
      <protection hidden="1"/>
    </xf>
    <xf numFmtId="0" fontId="11" fillId="0" borderId="0" xfId="0" applyFont="1"/>
    <xf numFmtId="0" fontId="12" fillId="0" borderId="0" xfId="0" applyFont="1" applyAlignment="1">
      <alignment horizontal="center"/>
    </xf>
    <xf numFmtId="0" fontId="10" fillId="0" borderId="0" xfId="2" applyFont="1" applyFill="1" applyAlignment="1" applyProtection="1">
      <alignment horizontal="center" vertical="center" wrapText="1"/>
      <protection hidden="1"/>
    </xf>
    <xf numFmtId="0" fontId="3" fillId="0" borderId="1" xfId="2" applyFont="1" applyFill="1" applyBorder="1" applyAlignment="1" applyProtection="1">
      <alignment horizontal="center" vertical="center" textRotation="90" wrapText="1"/>
      <protection hidden="1"/>
    </xf>
    <xf numFmtId="0" fontId="2" fillId="0" borderId="1" xfId="2" applyFont="1" applyFill="1" applyBorder="1" applyAlignment="1" applyProtection="1">
      <alignment horizontal="center" vertical="center" wrapText="1"/>
      <protection hidden="1"/>
    </xf>
    <xf numFmtId="1" fontId="2" fillId="0" borderId="1" xfId="2" applyNumberFormat="1" applyFont="1" applyFill="1" applyBorder="1" applyAlignment="1" applyProtection="1">
      <alignment horizontal="center" vertical="center" wrapText="1"/>
      <protection hidden="1"/>
    </xf>
    <xf numFmtId="49" fontId="10" fillId="0" borderId="0" xfId="2" applyNumberFormat="1" applyFont="1" applyFill="1" applyAlignment="1" applyProtection="1">
      <alignment horizontal="center" vertical="center" wrapText="1"/>
      <protection hidden="1"/>
    </xf>
    <xf numFmtId="0" fontId="3" fillId="0" borderId="1" xfId="2" applyFont="1" applyFill="1" applyBorder="1" applyAlignment="1" applyProtection="1">
      <alignment horizontal="center" vertical="center" wrapText="1"/>
      <protection hidden="1"/>
    </xf>
    <xf numFmtId="0" fontId="3" fillId="0" borderId="1" xfId="2" applyFont="1" applyFill="1" applyBorder="1" applyAlignment="1" applyProtection="1">
      <alignment horizontal="center" vertical="center" textRotation="90" wrapText="1"/>
      <protection hidden="1"/>
    </xf>
    <xf numFmtId="0" fontId="14" fillId="0" borderId="1" xfId="2" applyFont="1" applyFill="1" applyBorder="1" applyAlignment="1" applyProtection="1">
      <alignment horizontal="left" vertical="top" wrapText="1"/>
      <protection hidden="1"/>
    </xf>
    <xf numFmtId="43" fontId="3" fillId="0" borderId="1" xfId="1" applyFont="1" applyFill="1" applyBorder="1" applyAlignment="1" applyProtection="1">
      <alignment horizontal="center" vertical="center" wrapText="1"/>
      <protection hidden="1"/>
    </xf>
    <xf numFmtId="3" fontId="3" fillId="0" borderId="1" xfId="2" applyNumberFormat="1" applyFont="1" applyFill="1" applyBorder="1" applyAlignment="1" applyProtection="1">
      <alignment horizontal="center" vertical="center" wrapText="1"/>
      <protection hidden="1"/>
    </xf>
    <xf numFmtId="43" fontId="3" fillId="0" borderId="1" xfId="1" applyFont="1" applyFill="1" applyBorder="1" applyAlignment="1" applyProtection="1">
      <alignment horizontal="center" vertical="center"/>
      <protection hidden="1"/>
    </xf>
    <xf numFmtId="0" fontId="3" fillId="0" borderId="1" xfId="2" applyFont="1" applyFill="1" applyBorder="1" applyAlignment="1" applyProtection="1">
      <alignment horizontal="center" vertical="center" wrapText="1"/>
      <protection hidden="1"/>
    </xf>
    <xf numFmtId="0" fontId="12" fillId="0" borderId="0" xfId="0" applyFont="1" applyFill="1" applyAlignment="1">
      <alignment horizontal="center"/>
    </xf>
    <xf numFmtId="0" fontId="3" fillId="0" borderId="2" xfId="2" applyFont="1" applyFill="1" applyBorder="1" applyAlignment="1" applyProtection="1">
      <alignment horizontal="center" vertical="top" wrapText="1"/>
      <protection hidden="1"/>
    </xf>
    <xf numFmtId="0" fontId="3" fillId="0" borderId="3" xfId="2" applyFont="1" applyBorder="1" applyAlignment="1" applyProtection="1">
      <alignment horizontal="left" vertical="top" wrapText="1"/>
      <protection hidden="1"/>
    </xf>
    <xf numFmtId="4" fontId="14" fillId="0" borderId="1" xfId="2" applyNumberFormat="1" applyFont="1" applyFill="1" applyBorder="1" applyAlignment="1" applyProtection="1">
      <alignment horizontal="center" vertical="top" wrapText="1"/>
      <protection hidden="1"/>
    </xf>
    <xf numFmtId="1" fontId="3" fillId="0" borderId="1" xfId="2" applyNumberFormat="1" applyFont="1" applyFill="1" applyBorder="1" applyAlignment="1" applyProtection="1">
      <alignment horizontal="center" vertical="top" wrapText="1"/>
      <protection hidden="1"/>
    </xf>
    <xf numFmtId="0" fontId="9" fillId="0" borderId="0" xfId="0" applyFont="1" applyFill="1"/>
    <xf numFmtId="0" fontId="3" fillId="0" borderId="1" xfId="2" applyFont="1" applyFill="1" applyBorder="1" applyAlignment="1" applyProtection="1">
      <alignment horizontal="center" vertical="center" wrapText="1"/>
      <protection hidden="1"/>
    </xf>
    <xf numFmtId="0" fontId="3" fillId="0" borderId="0" xfId="2" applyFont="1" applyFill="1" applyBorder="1" applyAlignment="1" applyProtection="1">
      <alignment horizontal="left" vertical="top" wrapText="1"/>
      <protection hidden="1"/>
    </xf>
    <xf numFmtId="4" fontId="3" fillId="0" borderId="0" xfId="2" applyNumberFormat="1" applyFont="1" applyFill="1" applyBorder="1" applyAlignment="1" applyProtection="1">
      <alignment horizontal="center" vertical="top" wrapText="1"/>
      <protection hidden="1"/>
    </xf>
    <xf numFmtId="0" fontId="9" fillId="0" borderId="0" xfId="2" applyFont="1" applyAlignment="1" applyProtection="1">
      <alignment horizontal="center" vertical="center" wrapText="1"/>
      <protection hidden="1"/>
    </xf>
    <xf numFmtId="49" fontId="10" fillId="0" borderId="0" xfId="2" applyNumberFormat="1" applyFont="1" applyFill="1" applyAlignment="1" applyProtection="1">
      <alignment horizontal="center" vertical="center" wrapText="1"/>
      <protection hidden="1"/>
    </xf>
    <xf numFmtId="0" fontId="3" fillId="0" borderId="1" xfId="2" applyFont="1" applyFill="1" applyBorder="1" applyAlignment="1" applyProtection="1">
      <alignment horizontal="center" vertical="center" textRotation="90" wrapText="1"/>
      <protection hidden="1"/>
    </xf>
    <xf numFmtId="0" fontId="3" fillId="0" borderId="1" xfId="2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Alignment="1">
      <alignment horizontal="center" vertical="top"/>
    </xf>
    <xf numFmtId="0" fontId="3" fillId="0" borderId="1" xfId="2" applyFont="1" applyFill="1" applyBorder="1" applyAlignment="1" applyProtection="1">
      <alignment vertical="center" wrapText="1"/>
      <protection hidden="1"/>
    </xf>
    <xf numFmtId="0" fontId="12" fillId="0" borderId="0" xfId="0" applyFont="1" applyAlignment="1">
      <alignment horizontal="center"/>
    </xf>
    <xf numFmtId="0" fontId="12" fillId="0" borderId="0" xfId="0" applyFont="1" applyFill="1" applyAlignment="1">
      <alignment horizontal="center"/>
    </xf>
    <xf numFmtId="0" fontId="9" fillId="0" borderId="0" xfId="2" applyFont="1" applyFill="1" applyAlignment="1" applyProtection="1">
      <alignment horizontal="left" vertical="top" wrapText="1"/>
      <protection hidden="1"/>
    </xf>
    <xf numFmtId="0" fontId="9" fillId="0" borderId="0" xfId="2" applyFont="1" applyFill="1" applyAlignment="1" applyProtection="1">
      <alignment horizontal="center" vertical="top" wrapText="1"/>
      <protection hidden="1"/>
    </xf>
    <xf numFmtId="0" fontId="10" fillId="0" borderId="0" xfId="2" applyFont="1" applyFill="1" applyAlignment="1" applyProtection="1">
      <alignment horizontal="center" vertical="center" wrapText="1"/>
      <protection hidden="1"/>
    </xf>
    <xf numFmtId="0" fontId="3" fillId="0" borderId="1" xfId="2" applyFont="1" applyFill="1" applyBorder="1" applyAlignment="1" applyProtection="1">
      <alignment horizontal="left" vertical="center" wrapText="1"/>
      <protection hidden="1"/>
    </xf>
  </cellXfs>
  <cellStyles count="4">
    <cellStyle name="Обычный" xfId="0" builtinId="0"/>
    <cellStyle name="Обычный 3" xfId="2"/>
    <cellStyle name="Финансовый" xfId="1" builtinId="3"/>
    <cellStyle name="Финансовый 2" xfId="3"/>
  </cellStyles>
  <dxfs count="199">
    <dxf>
      <font>
        <b/>
        <i val="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54"/>
  <sheetViews>
    <sheetView tabSelected="1" view="pageBreakPreview" zoomScaleNormal="100" zoomScaleSheetLayoutView="100" workbookViewId="0">
      <selection activeCell="O9" sqref="O9:Q9"/>
    </sheetView>
  </sheetViews>
  <sheetFormatPr defaultRowHeight="14.4" x14ac:dyDescent="0.3"/>
  <cols>
    <col min="1" max="1" width="7.109375" customWidth="1"/>
    <col min="2" max="2" width="7.44140625" customWidth="1"/>
    <col min="3" max="3" width="47" customWidth="1"/>
    <col min="4" max="4" width="6.44140625" customWidth="1"/>
    <col min="5" max="5" width="7.88671875" customWidth="1"/>
    <col min="6" max="6" width="6.88671875" customWidth="1"/>
    <col min="7" max="7" width="16.33203125" customWidth="1"/>
    <col min="8" max="9" width="10.44140625" customWidth="1"/>
    <col min="10" max="10" width="19.5546875" customWidth="1"/>
    <col min="11" max="11" width="18.88671875" customWidth="1"/>
    <col min="12" max="14" width="9.109375" customWidth="1"/>
    <col min="15" max="15" width="35.5546875" customWidth="1"/>
    <col min="16" max="16" width="20.5546875" customWidth="1"/>
    <col min="17" max="17" width="22.33203125" customWidth="1"/>
  </cols>
  <sheetData>
    <row r="1" spans="1:20" s="10" customFormat="1" ht="23.25" customHeight="1" x14ac:dyDescent="0.3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16"/>
      <c r="N1" s="16"/>
      <c r="O1" s="57" t="s">
        <v>868</v>
      </c>
      <c r="P1" s="57"/>
      <c r="Q1" s="57"/>
      <c r="R1" s="31"/>
      <c r="S1" s="31"/>
      <c r="T1" s="31"/>
    </row>
    <row r="2" spans="1:20" s="10" customFormat="1" ht="23.25" customHeight="1" x14ac:dyDescent="0.3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16"/>
      <c r="N2" s="16"/>
      <c r="O2" s="57" t="s">
        <v>869</v>
      </c>
      <c r="P2" s="57"/>
      <c r="Q2" s="57"/>
      <c r="R2" s="31"/>
      <c r="S2" s="31"/>
      <c r="T2" s="31"/>
    </row>
    <row r="3" spans="1:20" s="10" customFormat="1" ht="23.25" customHeight="1" x14ac:dyDescent="0.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16"/>
      <c r="N3" s="16"/>
      <c r="O3" s="57" t="s">
        <v>443</v>
      </c>
      <c r="P3" s="57"/>
      <c r="Q3" s="57"/>
      <c r="R3" s="31"/>
      <c r="S3" s="31"/>
      <c r="T3" s="31"/>
    </row>
    <row r="4" spans="1:20" s="10" customFormat="1" ht="23.25" customHeight="1" x14ac:dyDescent="0.3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16"/>
      <c r="N4" s="16"/>
      <c r="O4" s="57" t="s">
        <v>444</v>
      </c>
      <c r="P4" s="57"/>
      <c r="Q4" s="57"/>
      <c r="R4" s="31"/>
      <c r="S4" s="31"/>
      <c r="T4" s="31"/>
    </row>
    <row r="5" spans="1:20" s="10" customFormat="1" ht="23.25" customHeight="1" x14ac:dyDescent="0.3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16"/>
      <c r="N5" s="16"/>
      <c r="O5" s="57" t="s">
        <v>981</v>
      </c>
      <c r="P5" s="57"/>
      <c r="Q5" s="57"/>
      <c r="R5" s="31"/>
      <c r="S5" s="31"/>
      <c r="T5" s="31"/>
    </row>
    <row r="6" spans="1:20" s="10" customFormat="1" ht="18.75" customHeight="1" x14ac:dyDescent="0.3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16"/>
      <c r="N6" s="16"/>
      <c r="O6" s="30"/>
      <c r="P6" s="30"/>
      <c r="Q6" s="30"/>
      <c r="R6" s="30"/>
      <c r="S6" s="30"/>
      <c r="T6" s="30"/>
    </row>
    <row r="7" spans="1:20" s="10" customFormat="1" ht="18" customHeight="1" x14ac:dyDescent="0.3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16"/>
      <c r="N7" s="16"/>
      <c r="O7" s="30"/>
      <c r="P7" s="30"/>
      <c r="Q7" s="30"/>
      <c r="R7" s="30"/>
      <c r="S7" s="30"/>
      <c r="T7" s="30"/>
    </row>
    <row r="8" spans="1:20" s="10" customFormat="1" ht="22.8" x14ac:dyDescent="0.3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16"/>
      <c r="N8" s="16"/>
      <c r="O8" s="57" t="s">
        <v>870</v>
      </c>
      <c r="P8" s="57"/>
      <c r="Q8" s="57"/>
      <c r="R8" s="31"/>
      <c r="S8" s="31"/>
      <c r="T8" s="31"/>
    </row>
    <row r="9" spans="1:20" s="10" customFormat="1" ht="20.25" customHeight="1" x14ac:dyDescent="0.3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16"/>
      <c r="N9" s="16"/>
      <c r="O9" s="57" t="s">
        <v>834</v>
      </c>
      <c r="P9" s="57"/>
      <c r="Q9" s="57"/>
      <c r="R9" s="31"/>
      <c r="S9" s="31"/>
      <c r="T9" s="31"/>
    </row>
    <row r="10" spans="1:20" s="10" customFormat="1" ht="20.25" customHeight="1" x14ac:dyDescent="0.3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16"/>
      <c r="N10" s="16"/>
      <c r="O10" s="57" t="s">
        <v>871</v>
      </c>
      <c r="P10" s="57"/>
      <c r="Q10" s="57"/>
      <c r="R10" s="31"/>
      <c r="S10" s="31"/>
      <c r="T10" s="31"/>
    </row>
    <row r="11" spans="1:20" s="10" customFormat="1" ht="23.25" customHeight="1" x14ac:dyDescent="0.3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16"/>
      <c r="N11" s="16"/>
      <c r="O11" s="57" t="s">
        <v>444</v>
      </c>
      <c r="P11" s="57"/>
      <c r="Q11" s="57"/>
      <c r="R11" s="31"/>
      <c r="S11" s="31"/>
      <c r="T11" s="31"/>
    </row>
    <row r="12" spans="1:20" s="10" customFormat="1" ht="20.25" customHeight="1" x14ac:dyDescent="0.3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16"/>
      <c r="N12" s="16"/>
      <c r="O12" s="57" t="s">
        <v>872</v>
      </c>
      <c r="P12" s="57"/>
      <c r="Q12" s="57"/>
      <c r="R12" s="31"/>
      <c r="S12" s="31"/>
      <c r="T12" s="31"/>
    </row>
    <row r="13" spans="1:20" s="10" customFormat="1" ht="18" x14ac:dyDescent="0.3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20" s="10" customFormat="1" ht="18" x14ac:dyDescent="0.3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20" s="10" customFormat="1" ht="18" x14ac:dyDescent="0.3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20" s="10" customFormat="1" ht="19.5" customHeight="1" x14ac:dyDescent="0.35">
      <c r="A16" s="58" t="s">
        <v>804</v>
      </c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</row>
    <row r="17" spans="1:17" s="10" customFormat="1" ht="22.8" x14ac:dyDescent="0.35">
      <c r="A17" s="58" t="s">
        <v>805</v>
      </c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</row>
    <row r="18" spans="1:17" s="10" customFormat="1" ht="22.8" x14ac:dyDescent="0.35">
      <c r="A18" s="58" t="s">
        <v>806</v>
      </c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</row>
    <row r="19" spans="1:17" s="10" customFormat="1" ht="14.25" customHeight="1" x14ac:dyDescent="0.35">
      <c r="A19" s="40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</row>
    <row r="20" spans="1:17" s="10" customFormat="1" ht="18" x14ac:dyDescent="0.3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</row>
    <row r="21" spans="1:17" s="10" customFormat="1" ht="18" x14ac:dyDescent="0.3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</row>
    <row r="22" spans="1:17" s="10" customFormat="1" ht="22.8" x14ac:dyDescent="0.35">
      <c r="A22" s="58" t="s">
        <v>807</v>
      </c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</row>
    <row r="23" spans="1:17" s="10" customFormat="1" ht="22.8" x14ac:dyDescent="0.35">
      <c r="A23" s="58" t="s">
        <v>808</v>
      </c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</row>
    <row r="24" spans="1:17" s="10" customFormat="1" ht="11.25" customHeight="1" x14ac:dyDescent="0.35">
      <c r="A24" s="40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</row>
    <row r="25" spans="1:17" s="10" customFormat="1" ht="22.8" x14ac:dyDescent="0.35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</row>
    <row r="26" spans="1:17" s="10" customFormat="1" ht="18" x14ac:dyDescent="0.35">
      <c r="A26" s="6"/>
      <c r="B26" s="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</row>
    <row r="27" spans="1:17" ht="15.6" x14ac:dyDescent="0.3">
      <c r="A27" s="60" t="s">
        <v>832</v>
      </c>
      <c r="B27" s="60" t="s">
        <v>833</v>
      </c>
      <c r="C27" s="60" t="s">
        <v>884</v>
      </c>
      <c r="D27" s="60" t="s">
        <v>0</v>
      </c>
      <c r="E27" s="60"/>
      <c r="F27" s="60"/>
      <c r="G27" s="59" t="s">
        <v>1</v>
      </c>
      <c r="H27" s="59" t="s">
        <v>2</v>
      </c>
      <c r="I27" s="59" t="s">
        <v>3</v>
      </c>
      <c r="J27" s="60" t="s">
        <v>4</v>
      </c>
      <c r="K27" s="60"/>
      <c r="L27" s="60"/>
      <c r="M27" s="60"/>
      <c r="N27" s="60"/>
      <c r="O27" s="60"/>
      <c r="P27" s="60"/>
      <c r="Q27" s="59" t="s">
        <v>812</v>
      </c>
    </row>
    <row r="28" spans="1:17" ht="15.6" x14ac:dyDescent="0.3">
      <c r="A28" s="60"/>
      <c r="B28" s="60"/>
      <c r="C28" s="60"/>
      <c r="D28" s="59" t="s">
        <v>809</v>
      </c>
      <c r="E28" s="59" t="s">
        <v>810</v>
      </c>
      <c r="F28" s="59" t="s">
        <v>811</v>
      </c>
      <c r="G28" s="59"/>
      <c r="H28" s="59"/>
      <c r="I28" s="59"/>
      <c r="J28" s="59" t="s">
        <v>880</v>
      </c>
      <c r="K28" s="60" t="s">
        <v>5</v>
      </c>
      <c r="L28" s="60"/>
      <c r="M28" s="60"/>
      <c r="N28" s="60"/>
      <c r="O28" s="60"/>
      <c r="P28" s="60"/>
      <c r="Q28" s="59"/>
    </row>
    <row r="29" spans="1:17" ht="33" customHeight="1" x14ac:dyDescent="0.3">
      <c r="A29" s="60"/>
      <c r="B29" s="60"/>
      <c r="C29" s="60"/>
      <c r="D29" s="59"/>
      <c r="E29" s="59"/>
      <c r="F29" s="59"/>
      <c r="G29" s="59"/>
      <c r="H29" s="59"/>
      <c r="I29" s="59"/>
      <c r="J29" s="59"/>
      <c r="K29" s="59" t="s">
        <v>881</v>
      </c>
      <c r="L29" s="60" t="s">
        <v>6</v>
      </c>
      <c r="M29" s="60"/>
      <c r="N29" s="60"/>
      <c r="O29" s="59" t="s">
        <v>883</v>
      </c>
      <c r="P29" s="59" t="s">
        <v>885</v>
      </c>
      <c r="Q29" s="59"/>
    </row>
    <row r="30" spans="1:17" ht="100.5" customHeight="1" x14ac:dyDescent="0.3">
      <c r="A30" s="60"/>
      <c r="B30" s="60"/>
      <c r="C30" s="60"/>
      <c r="D30" s="59"/>
      <c r="E30" s="59"/>
      <c r="F30" s="59"/>
      <c r="G30" s="59"/>
      <c r="H30" s="59"/>
      <c r="I30" s="59"/>
      <c r="J30" s="59"/>
      <c r="K30" s="59"/>
      <c r="L30" s="42" t="s">
        <v>7</v>
      </c>
      <c r="M30" s="42" t="s">
        <v>882</v>
      </c>
      <c r="N30" s="42" t="s">
        <v>8</v>
      </c>
      <c r="O30" s="59"/>
      <c r="P30" s="59"/>
      <c r="Q30" s="59"/>
    </row>
    <row r="31" spans="1:17" ht="15.6" x14ac:dyDescent="0.3">
      <c r="A31" s="60"/>
      <c r="B31" s="60"/>
      <c r="C31" s="60"/>
      <c r="D31" s="41" t="s">
        <v>9</v>
      </c>
      <c r="E31" s="41" t="s">
        <v>9</v>
      </c>
      <c r="F31" s="41" t="s">
        <v>9</v>
      </c>
      <c r="G31" s="41" t="s">
        <v>835</v>
      </c>
      <c r="H31" s="41" t="s">
        <v>10</v>
      </c>
      <c r="I31" s="41" t="s">
        <v>11</v>
      </c>
      <c r="J31" s="41" t="s">
        <v>12</v>
      </c>
      <c r="K31" s="41" t="s">
        <v>12</v>
      </c>
      <c r="L31" s="41" t="s">
        <v>12</v>
      </c>
      <c r="M31" s="41" t="s">
        <v>12</v>
      </c>
      <c r="N31" s="41" t="s">
        <v>12</v>
      </c>
      <c r="O31" s="41" t="s">
        <v>12</v>
      </c>
      <c r="P31" s="41" t="s">
        <v>12</v>
      </c>
      <c r="Q31" s="59"/>
    </row>
    <row r="32" spans="1:17" ht="15.6" x14ac:dyDescent="0.3">
      <c r="A32" s="41">
        <v>1</v>
      </c>
      <c r="B32" s="41">
        <v>2</v>
      </c>
      <c r="C32" s="41">
        <v>3</v>
      </c>
      <c r="D32" s="41">
        <v>4</v>
      </c>
      <c r="E32" s="41">
        <v>5</v>
      </c>
      <c r="F32" s="41">
        <v>6</v>
      </c>
      <c r="G32" s="41">
        <v>7</v>
      </c>
      <c r="H32" s="41">
        <v>8</v>
      </c>
      <c r="I32" s="41">
        <v>9</v>
      </c>
      <c r="J32" s="41">
        <v>10</v>
      </c>
      <c r="K32" s="41">
        <v>11</v>
      </c>
      <c r="L32" s="41">
        <v>12</v>
      </c>
      <c r="M32" s="41">
        <v>13</v>
      </c>
      <c r="N32" s="41">
        <v>14</v>
      </c>
      <c r="O32" s="41">
        <v>15</v>
      </c>
      <c r="P32" s="41">
        <v>16</v>
      </c>
      <c r="Q32" s="41">
        <v>17</v>
      </c>
    </row>
    <row r="33" spans="1:17" s="25" customFormat="1" ht="15.6" x14ac:dyDescent="0.3">
      <c r="A33" s="62" t="s">
        <v>13</v>
      </c>
      <c r="B33" s="62"/>
      <c r="C33" s="62"/>
      <c r="D33" s="54" t="s">
        <v>818</v>
      </c>
      <c r="E33" s="54" t="s">
        <v>818</v>
      </c>
      <c r="F33" s="54" t="s">
        <v>818</v>
      </c>
      <c r="G33" s="44">
        <f>G440</f>
        <v>1168937.9899999998</v>
      </c>
      <c r="H33" s="45">
        <f t="shared" ref="H33:P33" si="0">H440</f>
        <v>36047</v>
      </c>
      <c r="I33" s="54" t="s">
        <v>818</v>
      </c>
      <c r="J33" s="44">
        <f>J440</f>
        <v>2509237270.6900001</v>
      </c>
      <c r="K33" s="44">
        <f t="shared" si="0"/>
        <v>278338710.25</v>
      </c>
      <c r="L33" s="4">
        <f t="shared" si="0"/>
        <v>0</v>
      </c>
      <c r="M33" s="4">
        <f t="shared" si="0"/>
        <v>0</v>
      </c>
      <c r="N33" s="4">
        <f t="shared" si="0"/>
        <v>0</v>
      </c>
      <c r="O33" s="4">
        <f>O440</f>
        <v>113266973.45999989</v>
      </c>
      <c r="P33" s="46">
        <f t="shared" si="0"/>
        <v>2117631586.9800005</v>
      </c>
      <c r="Q33" s="54" t="s">
        <v>818</v>
      </c>
    </row>
    <row r="34" spans="1:17" ht="33" customHeight="1" x14ac:dyDescent="0.3">
      <c r="A34" s="28" t="s">
        <v>27</v>
      </c>
      <c r="B34" s="28" t="s">
        <v>27</v>
      </c>
      <c r="C34" s="12" t="s">
        <v>928</v>
      </c>
      <c r="D34" s="28">
        <v>2</v>
      </c>
      <c r="E34" s="28">
        <v>2</v>
      </c>
      <c r="F34" s="28">
        <v>16</v>
      </c>
      <c r="G34" s="28">
        <v>1089.3</v>
      </c>
      <c r="H34" s="28">
        <v>26</v>
      </c>
      <c r="I34" s="28" t="s">
        <v>14</v>
      </c>
      <c r="J34" s="13">
        <v>4204250</v>
      </c>
      <c r="K34" s="13">
        <v>288618.83</v>
      </c>
      <c r="L34" s="13">
        <v>0</v>
      </c>
      <c r="M34" s="13">
        <v>0</v>
      </c>
      <c r="N34" s="13">
        <v>0</v>
      </c>
      <c r="O34" s="13">
        <v>96010.61</v>
      </c>
      <c r="P34" s="13">
        <f t="shared" ref="P34:P95" si="1">J34-K34-O34</f>
        <v>3819620.56</v>
      </c>
      <c r="Q34" s="28" t="s">
        <v>836</v>
      </c>
    </row>
    <row r="35" spans="1:17" ht="31.2" x14ac:dyDescent="0.3">
      <c r="A35" s="28" t="s">
        <v>28</v>
      </c>
      <c r="B35" s="28" t="s">
        <v>28</v>
      </c>
      <c r="C35" s="12" t="s">
        <v>441</v>
      </c>
      <c r="D35" s="28">
        <v>2</v>
      </c>
      <c r="E35" s="28">
        <v>1</v>
      </c>
      <c r="F35" s="28">
        <v>8</v>
      </c>
      <c r="G35" s="28">
        <v>744.3</v>
      </c>
      <c r="H35" s="28">
        <v>18</v>
      </c>
      <c r="I35" s="28" t="s">
        <v>14</v>
      </c>
      <c r="J35" s="13">
        <v>2204540</v>
      </c>
      <c r="K35" s="13">
        <v>78013.08</v>
      </c>
      <c r="L35" s="13">
        <v>0</v>
      </c>
      <c r="M35" s="13">
        <v>0</v>
      </c>
      <c r="N35" s="13">
        <v>0</v>
      </c>
      <c r="O35" s="13">
        <v>67949.86</v>
      </c>
      <c r="P35" s="13">
        <f t="shared" si="1"/>
        <v>2058577.0599999998</v>
      </c>
      <c r="Q35" s="28" t="s">
        <v>836</v>
      </c>
    </row>
    <row r="36" spans="1:17" ht="33.75" customHeight="1" x14ac:dyDescent="0.3">
      <c r="A36" s="28" t="s">
        <v>29</v>
      </c>
      <c r="B36" s="28" t="s">
        <v>29</v>
      </c>
      <c r="C36" s="12" t="s">
        <v>929</v>
      </c>
      <c r="D36" s="28">
        <v>5</v>
      </c>
      <c r="E36" s="28">
        <v>6</v>
      </c>
      <c r="F36" s="28">
        <v>100</v>
      </c>
      <c r="G36" s="28">
        <v>4876.3</v>
      </c>
      <c r="H36" s="28">
        <v>225</v>
      </c>
      <c r="I36" s="28" t="s">
        <v>14</v>
      </c>
      <c r="J36" s="13">
        <v>21223035</v>
      </c>
      <c r="K36" s="13">
        <v>610519.79</v>
      </c>
      <c r="L36" s="13">
        <v>0</v>
      </c>
      <c r="M36" s="13">
        <v>0</v>
      </c>
      <c r="N36" s="13">
        <v>0</v>
      </c>
      <c r="O36" s="13">
        <v>710502.95</v>
      </c>
      <c r="P36" s="13">
        <f t="shared" si="1"/>
        <v>19902012.260000002</v>
      </c>
      <c r="Q36" s="28" t="s">
        <v>836</v>
      </c>
    </row>
    <row r="37" spans="1:17" ht="33.75" customHeight="1" x14ac:dyDescent="0.3">
      <c r="A37" s="28" t="s">
        <v>30</v>
      </c>
      <c r="B37" s="28" t="s">
        <v>30</v>
      </c>
      <c r="C37" s="12" t="s">
        <v>930</v>
      </c>
      <c r="D37" s="28">
        <v>2</v>
      </c>
      <c r="E37" s="28">
        <v>1</v>
      </c>
      <c r="F37" s="28">
        <v>8</v>
      </c>
      <c r="G37" s="28">
        <v>910.3</v>
      </c>
      <c r="H37" s="28">
        <v>34</v>
      </c>
      <c r="I37" s="28" t="s">
        <v>14</v>
      </c>
      <c r="J37" s="13">
        <v>1941500</v>
      </c>
      <c r="K37" s="13">
        <v>183410.09</v>
      </c>
      <c r="L37" s="13">
        <v>0</v>
      </c>
      <c r="M37" s="13">
        <v>0</v>
      </c>
      <c r="N37" s="13">
        <v>0</v>
      </c>
      <c r="O37" s="13">
        <v>61644.06</v>
      </c>
      <c r="P37" s="13">
        <f t="shared" si="1"/>
        <v>1696445.8499999999</v>
      </c>
      <c r="Q37" s="28" t="s">
        <v>836</v>
      </c>
    </row>
    <row r="38" spans="1:17" ht="31.5" customHeight="1" x14ac:dyDescent="0.3">
      <c r="A38" s="28" t="s">
        <v>31</v>
      </c>
      <c r="B38" s="28" t="s">
        <v>31</v>
      </c>
      <c r="C38" s="12" t="s">
        <v>968</v>
      </c>
      <c r="D38" s="28">
        <v>3</v>
      </c>
      <c r="E38" s="28">
        <v>3</v>
      </c>
      <c r="F38" s="28">
        <v>27</v>
      </c>
      <c r="G38" s="28">
        <v>2484.1999999999998</v>
      </c>
      <c r="H38" s="28">
        <v>66</v>
      </c>
      <c r="I38" s="28" t="s">
        <v>14</v>
      </c>
      <c r="J38" s="13">
        <v>5918899.9999999991</v>
      </c>
      <c r="K38" s="13">
        <v>541680.85</v>
      </c>
      <c r="L38" s="13">
        <v>0</v>
      </c>
      <c r="M38" s="13">
        <v>0</v>
      </c>
      <c r="N38" s="13">
        <v>0</v>
      </c>
      <c r="O38" s="13">
        <v>178996.3</v>
      </c>
      <c r="P38" s="13">
        <f t="shared" si="1"/>
        <v>5198222.8499999996</v>
      </c>
      <c r="Q38" s="28" t="s">
        <v>836</v>
      </c>
    </row>
    <row r="39" spans="1:17" ht="33" customHeight="1" x14ac:dyDescent="0.3">
      <c r="A39" s="28" t="s">
        <v>32</v>
      </c>
      <c r="B39" s="28" t="s">
        <v>32</v>
      </c>
      <c r="C39" s="12" t="s">
        <v>932</v>
      </c>
      <c r="D39" s="28">
        <v>2</v>
      </c>
      <c r="E39" s="28">
        <v>3</v>
      </c>
      <c r="F39" s="28">
        <v>16</v>
      </c>
      <c r="G39" s="28">
        <v>831.5</v>
      </c>
      <c r="H39" s="28">
        <v>46</v>
      </c>
      <c r="I39" s="28" t="s">
        <v>14</v>
      </c>
      <c r="J39" s="13">
        <v>4682100</v>
      </c>
      <c r="K39" s="13">
        <v>413476.82</v>
      </c>
      <c r="L39" s="13">
        <v>0</v>
      </c>
      <c r="M39" s="13">
        <v>0</v>
      </c>
      <c r="N39" s="13">
        <v>0</v>
      </c>
      <c r="O39" s="13">
        <v>136812.51999999999</v>
      </c>
      <c r="P39" s="13">
        <f t="shared" si="1"/>
        <v>4131810.6599999997</v>
      </c>
      <c r="Q39" s="28" t="s">
        <v>836</v>
      </c>
    </row>
    <row r="40" spans="1:17" ht="33.75" customHeight="1" x14ac:dyDescent="0.3">
      <c r="A40" s="28" t="s">
        <v>33</v>
      </c>
      <c r="B40" s="28" t="s">
        <v>33</v>
      </c>
      <c r="C40" s="12" t="s">
        <v>933</v>
      </c>
      <c r="D40" s="28">
        <v>2</v>
      </c>
      <c r="E40" s="28">
        <v>1</v>
      </c>
      <c r="F40" s="28">
        <v>8</v>
      </c>
      <c r="G40" s="28">
        <v>735.2</v>
      </c>
      <c r="H40" s="28">
        <v>30</v>
      </c>
      <c r="I40" s="28" t="s">
        <v>14</v>
      </c>
      <c r="J40" s="13">
        <v>2120518.4</v>
      </c>
      <c r="K40" s="13">
        <v>175739.54</v>
      </c>
      <c r="L40" s="13">
        <v>0</v>
      </c>
      <c r="M40" s="13">
        <v>0</v>
      </c>
      <c r="N40" s="13">
        <v>0</v>
      </c>
      <c r="O40" s="13">
        <v>59536.42</v>
      </c>
      <c r="P40" s="13">
        <f t="shared" si="1"/>
        <v>1885242.44</v>
      </c>
      <c r="Q40" s="28" t="s">
        <v>836</v>
      </c>
    </row>
    <row r="41" spans="1:17" ht="32.25" customHeight="1" x14ac:dyDescent="0.3">
      <c r="A41" s="28" t="s">
        <v>34</v>
      </c>
      <c r="B41" s="28" t="s">
        <v>34</v>
      </c>
      <c r="C41" s="12" t="s">
        <v>970</v>
      </c>
      <c r="D41" s="28">
        <v>2</v>
      </c>
      <c r="E41" s="28">
        <v>1</v>
      </c>
      <c r="F41" s="28">
        <v>8</v>
      </c>
      <c r="G41" s="28">
        <v>703.9</v>
      </c>
      <c r="H41" s="28">
        <v>38</v>
      </c>
      <c r="I41" s="28" t="s">
        <v>14</v>
      </c>
      <c r="J41" s="13">
        <v>2524250</v>
      </c>
      <c r="K41" s="13">
        <v>143038.62</v>
      </c>
      <c r="L41" s="13">
        <v>0</v>
      </c>
      <c r="M41" s="13">
        <v>0</v>
      </c>
      <c r="N41" s="13">
        <v>0</v>
      </c>
      <c r="O41" s="13">
        <v>50276.37</v>
      </c>
      <c r="P41" s="13">
        <f t="shared" si="1"/>
        <v>2330935.0099999998</v>
      </c>
      <c r="Q41" s="28" t="s">
        <v>836</v>
      </c>
    </row>
    <row r="42" spans="1:17" ht="30.75" customHeight="1" x14ac:dyDescent="0.3">
      <c r="A42" s="28" t="s">
        <v>35</v>
      </c>
      <c r="B42" s="28" t="s">
        <v>35</v>
      </c>
      <c r="C42" s="12" t="s">
        <v>934</v>
      </c>
      <c r="D42" s="28">
        <v>2</v>
      </c>
      <c r="E42" s="28">
        <v>2</v>
      </c>
      <c r="F42" s="28">
        <v>8</v>
      </c>
      <c r="G42" s="28">
        <v>722.7</v>
      </c>
      <c r="H42" s="28">
        <v>27</v>
      </c>
      <c r="I42" s="28" t="s">
        <v>14</v>
      </c>
      <c r="J42" s="13">
        <v>2466500</v>
      </c>
      <c r="K42" s="13">
        <v>146507.01999999999</v>
      </c>
      <c r="L42" s="13">
        <v>0</v>
      </c>
      <c r="M42" s="13">
        <v>0</v>
      </c>
      <c r="N42" s="13">
        <v>0</v>
      </c>
      <c r="O42" s="13">
        <v>48837.4</v>
      </c>
      <c r="P42" s="13">
        <f t="shared" si="1"/>
        <v>2271155.58</v>
      </c>
      <c r="Q42" s="28" t="s">
        <v>836</v>
      </c>
    </row>
    <row r="43" spans="1:17" ht="33" customHeight="1" x14ac:dyDescent="0.3">
      <c r="A43" s="28" t="s">
        <v>36</v>
      </c>
      <c r="B43" s="28" t="s">
        <v>36</v>
      </c>
      <c r="C43" s="12" t="s">
        <v>935</v>
      </c>
      <c r="D43" s="28">
        <v>2</v>
      </c>
      <c r="E43" s="28">
        <v>1</v>
      </c>
      <c r="F43" s="28">
        <v>9</v>
      </c>
      <c r="G43" s="28">
        <v>389.56</v>
      </c>
      <c r="H43" s="28">
        <v>26</v>
      </c>
      <c r="I43" s="28" t="s">
        <v>14</v>
      </c>
      <c r="J43" s="13">
        <v>2246000</v>
      </c>
      <c r="K43" s="13">
        <v>134423.63</v>
      </c>
      <c r="L43" s="13">
        <v>0</v>
      </c>
      <c r="M43" s="13">
        <v>0</v>
      </c>
      <c r="N43" s="13">
        <v>0</v>
      </c>
      <c r="O43" s="13">
        <v>49390.98</v>
      </c>
      <c r="P43" s="13">
        <f t="shared" si="1"/>
        <v>2062185.3900000001</v>
      </c>
      <c r="Q43" s="28" t="s">
        <v>836</v>
      </c>
    </row>
    <row r="44" spans="1:17" ht="16.5" customHeight="1" x14ac:dyDescent="0.3">
      <c r="A44" s="49" t="s">
        <v>37</v>
      </c>
      <c r="B44" s="49" t="s">
        <v>37</v>
      </c>
      <c r="C44" s="12" t="s">
        <v>509</v>
      </c>
      <c r="D44" s="28">
        <v>2</v>
      </c>
      <c r="E44" s="28">
        <v>1</v>
      </c>
      <c r="F44" s="28">
        <v>8</v>
      </c>
      <c r="G44" s="28">
        <v>512</v>
      </c>
      <c r="H44" s="28">
        <v>18</v>
      </c>
      <c r="I44" s="28" t="s">
        <v>14</v>
      </c>
      <c r="J44" s="13">
        <v>1827520</v>
      </c>
      <c r="K44" s="13">
        <v>96683.11</v>
      </c>
      <c r="L44" s="13">
        <v>0</v>
      </c>
      <c r="M44" s="13">
        <v>0</v>
      </c>
      <c r="N44" s="13">
        <v>0</v>
      </c>
      <c r="O44" s="13">
        <v>34914.71</v>
      </c>
      <c r="P44" s="13">
        <f t="shared" si="1"/>
        <v>1695922.18</v>
      </c>
      <c r="Q44" s="28" t="s">
        <v>836</v>
      </c>
    </row>
    <row r="45" spans="1:17" ht="16.5" customHeight="1" x14ac:dyDescent="0.3">
      <c r="A45" s="28" t="s">
        <v>38</v>
      </c>
      <c r="B45" s="28" t="s">
        <v>38</v>
      </c>
      <c r="C45" s="12" t="s">
        <v>510</v>
      </c>
      <c r="D45" s="28">
        <v>5</v>
      </c>
      <c r="E45" s="28">
        <v>3</v>
      </c>
      <c r="F45" s="28">
        <v>134</v>
      </c>
      <c r="G45" s="28">
        <v>5890</v>
      </c>
      <c r="H45" s="28">
        <v>313</v>
      </c>
      <c r="I45" s="28" t="s">
        <v>14</v>
      </c>
      <c r="J45" s="13">
        <v>8461528</v>
      </c>
      <c r="K45" s="13">
        <v>1315824.8</v>
      </c>
      <c r="L45" s="13">
        <v>0</v>
      </c>
      <c r="M45" s="13">
        <v>0</v>
      </c>
      <c r="N45" s="13">
        <v>0</v>
      </c>
      <c r="O45" s="13">
        <v>448378.63</v>
      </c>
      <c r="P45" s="13">
        <f t="shared" ref="P45:P72" si="2">J45-K45-O45</f>
        <v>6697324.5700000003</v>
      </c>
      <c r="Q45" s="28" t="s">
        <v>836</v>
      </c>
    </row>
    <row r="46" spans="1:17" ht="31.2" x14ac:dyDescent="0.3">
      <c r="A46" s="28" t="s">
        <v>39</v>
      </c>
      <c r="B46" s="28" t="s">
        <v>39</v>
      </c>
      <c r="C46" s="12" t="s">
        <v>440</v>
      </c>
      <c r="D46" s="28">
        <v>2</v>
      </c>
      <c r="E46" s="28">
        <v>1</v>
      </c>
      <c r="F46" s="28">
        <v>8</v>
      </c>
      <c r="G46" s="28">
        <v>515</v>
      </c>
      <c r="H46" s="28">
        <v>26</v>
      </c>
      <c r="I46" s="28" t="s">
        <v>14</v>
      </c>
      <c r="J46" s="13">
        <v>2288000</v>
      </c>
      <c r="K46" s="13">
        <v>162234.22</v>
      </c>
      <c r="L46" s="13">
        <v>0</v>
      </c>
      <c r="M46" s="13">
        <v>0</v>
      </c>
      <c r="N46" s="13">
        <v>0</v>
      </c>
      <c r="O46" s="13">
        <v>54947.58</v>
      </c>
      <c r="P46" s="13">
        <f t="shared" si="2"/>
        <v>2070818.1999999997</v>
      </c>
      <c r="Q46" s="28" t="s">
        <v>836</v>
      </c>
    </row>
    <row r="47" spans="1:17" ht="31.2" x14ac:dyDescent="0.3">
      <c r="A47" s="28" t="s">
        <v>40</v>
      </c>
      <c r="B47" s="28" t="s">
        <v>40</v>
      </c>
      <c r="C47" s="12" t="s">
        <v>439</v>
      </c>
      <c r="D47" s="28">
        <v>2</v>
      </c>
      <c r="E47" s="28">
        <v>2</v>
      </c>
      <c r="F47" s="28">
        <v>16</v>
      </c>
      <c r="G47" s="28">
        <v>970.1</v>
      </c>
      <c r="H47" s="28">
        <v>33</v>
      </c>
      <c r="I47" s="28" t="s">
        <v>14</v>
      </c>
      <c r="J47" s="13">
        <v>2942422</v>
      </c>
      <c r="K47" s="13">
        <v>313237.59999999998</v>
      </c>
      <c r="L47" s="13">
        <v>0</v>
      </c>
      <c r="M47" s="13">
        <v>0</v>
      </c>
      <c r="N47" s="13">
        <v>0</v>
      </c>
      <c r="O47" s="13">
        <v>106318.6</v>
      </c>
      <c r="P47" s="13">
        <f t="shared" si="2"/>
        <v>2522865.7999999998</v>
      </c>
      <c r="Q47" s="28" t="s">
        <v>836</v>
      </c>
    </row>
    <row r="48" spans="1:17" ht="31.2" x14ac:dyDescent="0.3">
      <c r="A48" s="28" t="s">
        <v>41</v>
      </c>
      <c r="B48" s="28" t="s">
        <v>41</v>
      </c>
      <c r="C48" s="12" t="s">
        <v>438</v>
      </c>
      <c r="D48" s="28">
        <v>2</v>
      </c>
      <c r="E48" s="28">
        <v>1</v>
      </c>
      <c r="F48" s="28">
        <v>39</v>
      </c>
      <c r="G48" s="28">
        <v>1340.19</v>
      </c>
      <c r="H48" s="28">
        <v>74</v>
      </c>
      <c r="I48" s="28" t="s">
        <v>14</v>
      </c>
      <c r="J48" s="13">
        <v>4083176.8</v>
      </c>
      <c r="K48" s="13">
        <v>234098.62</v>
      </c>
      <c r="L48" s="13">
        <v>0</v>
      </c>
      <c r="M48" s="13">
        <v>0</v>
      </c>
      <c r="N48" s="13">
        <v>0</v>
      </c>
      <c r="O48" s="13">
        <v>79172.460000000006</v>
      </c>
      <c r="P48" s="13">
        <f t="shared" si="2"/>
        <v>3769905.7199999997</v>
      </c>
      <c r="Q48" s="28" t="s">
        <v>836</v>
      </c>
    </row>
    <row r="49" spans="1:17" ht="31.2" x14ac:dyDescent="0.3">
      <c r="A49" s="28" t="s">
        <v>42</v>
      </c>
      <c r="B49" s="28" t="s">
        <v>42</v>
      </c>
      <c r="C49" s="12" t="s">
        <v>821</v>
      </c>
      <c r="D49" s="28">
        <v>2</v>
      </c>
      <c r="E49" s="28">
        <v>2</v>
      </c>
      <c r="F49" s="28">
        <v>16</v>
      </c>
      <c r="G49" s="28">
        <v>890</v>
      </c>
      <c r="H49" s="28">
        <v>30</v>
      </c>
      <c r="I49" s="28" t="s">
        <v>14</v>
      </c>
      <c r="J49" s="13">
        <v>1246604</v>
      </c>
      <c r="K49" s="13">
        <v>259229.8</v>
      </c>
      <c r="L49" s="13">
        <v>0</v>
      </c>
      <c r="M49" s="13">
        <v>0</v>
      </c>
      <c r="N49" s="13">
        <v>0</v>
      </c>
      <c r="O49" s="13">
        <v>84042.52</v>
      </c>
      <c r="P49" s="13">
        <f t="shared" si="2"/>
        <v>903331.67999999993</v>
      </c>
      <c r="Q49" s="28" t="s">
        <v>836</v>
      </c>
    </row>
    <row r="50" spans="1:17" ht="31.2" x14ac:dyDescent="0.3">
      <c r="A50" s="28" t="s">
        <v>43</v>
      </c>
      <c r="B50" s="28" t="s">
        <v>43</v>
      </c>
      <c r="C50" s="12" t="s">
        <v>437</v>
      </c>
      <c r="D50" s="28">
        <v>5</v>
      </c>
      <c r="E50" s="28">
        <v>4</v>
      </c>
      <c r="F50" s="28">
        <v>60</v>
      </c>
      <c r="G50" s="28">
        <v>3667.94</v>
      </c>
      <c r="H50" s="28">
        <v>142</v>
      </c>
      <c r="I50" s="28" t="s">
        <v>14</v>
      </c>
      <c r="J50" s="13">
        <v>14156610</v>
      </c>
      <c r="K50" s="13">
        <v>1131208.08</v>
      </c>
      <c r="L50" s="13">
        <v>0</v>
      </c>
      <c r="M50" s="13">
        <v>0</v>
      </c>
      <c r="N50" s="13">
        <v>0</v>
      </c>
      <c r="O50" s="13">
        <v>378855.15</v>
      </c>
      <c r="P50" s="13">
        <f t="shared" si="2"/>
        <v>12646546.77</v>
      </c>
      <c r="Q50" s="28" t="s">
        <v>836</v>
      </c>
    </row>
    <row r="51" spans="1:17" ht="31.2" x14ac:dyDescent="0.3">
      <c r="A51" s="28" t="s">
        <v>44</v>
      </c>
      <c r="B51" s="28" t="s">
        <v>44</v>
      </c>
      <c r="C51" s="12" t="s">
        <v>436</v>
      </c>
      <c r="D51" s="28">
        <v>2</v>
      </c>
      <c r="E51" s="28">
        <v>2</v>
      </c>
      <c r="F51" s="28">
        <v>12</v>
      </c>
      <c r="G51" s="28">
        <v>912.4</v>
      </c>
      <c r="H51" s="28">
        <v>24</v>
      </c>
      <c r="I51" s="28" t="s">
        <v>14</v>
      </c>
      <c r="J51" s="13">
        <v>2746668.3</v>
      </c>
      <c r="K51" s="13">
        <v>230561.12</v>
      </c>
      <c r="L51" s="13">
        <v>0</v>
      </c>
      <c r="M51" s="13">
        <v>0</v>
      </c>
      <c r="N51" s="13">
        <v>0</v>
      </c>
      <c r="O51" s="13">
        <v>77309.36</v>
      </c>
      <c r="P51" s="13">
        <f t="shared" si="2"/>
        <v>2438797.8199999998</v>
      </c>
      <c r="Q51" s="28" t="s">
        <v>836</v>
      </c>
    </row>
    <row r="52" spans="1:17" ht="31.2" x14ac:dyDescent="0.3">
      <c r="A52" s="28" t="s">
        <v>45</v>
      </c>
      <c r="B52" s="28" t="s">
        <v>45</v>
      </c>
      <c r="C52" s="12" t="s">
        <v>435</v>
      </c>
      <c r="D52" s="28">
        <v>2</v>
      </c>
      <c r="E52" s="28">
        <v>2</v>
      </c>
      <c r="F52" s="28">
        <v>12</v>
      </c>
      <c r="G52" s="28">
        <v>940.6</v>
      </c>
      <c r="H52" s="28">
        <v>40</v>
      </c>
      <c r="I52" s="28" t="s">
        <v>14</v>
      </c>
      <c r="J52" s="13">
        <v>3455958</v>
      </c>
      <c r="K52" s="13">
        <v>226984.73</v>
      </c>
      <c r="L52" s="13">
        <v>0</v>
      </c>
      <c r="M52" s="13">
        <v>0</v>
      </c>
      <c r="N52" s="13">
        <v>0</v>
      </c>
      <c r="O52" s="13">
        <v>75604.929999999993</v>
      </c>
      <c r="P52" s="13">
        <f t="shared" si="2"/>
        <v>3153368.34</v>
      </c>
      <c r="Q52" s="28" t="s">
        <v>836</v>
      </c>
    </row>
    <row r="53" spans="1:17" ht="31.2" x14ac:dyDescent="0.3">
      <c r="A53" s="28" t="s">
        <v>46</v>
      </c>
      <c r="B53" s="28" t="s">
        <v>46</v>
      </c>
      <c r="C53" s="12" t="s">
        <v>899</v>
      </c>
      <c r="D53" s="28">
        <v>2</v>
      </c>
      <c r="E53" s="28">
        <v>2</v>
      </c>
      <c r="F53" s="28">
        <v>12</v>
      </c>
      <c r="G53" s="28">
        <v>1027.25</v>
      </c>
      <c r="H53" s="28">
        <v>29</v>
      </c>
      <c r="I53" s="28" t="s">
        <v>14</v>
      </c>
      <c r="J53" s="13">
        <v>3674000</v>
      </c>
      <c r="K53" s="13">
        <v>289971.37</v>
      </c>
      <c r="L53" s="13">
        <v>0</v>
      </c>
      <c r="M53" s="13">
        <v>0</v>
      </c>
      <c r="N53" s="13">
        <v>0</v>
      </c>
      <c r="O53" s="13">
        <v>96558.61</v>
      </c>
      <c r="P53" s="13">
        <f t="shared" si="2"/>
        <v>3287470.02</v>
      </c>
      <c r="Q53" s="28" t="s">
        <v>836</v>
      </c>
    </row>
    <row r="54" spans="1:17" ht="31.2" x14ac:dyDescent="0.3">
      <c r="A54" s="28" t="s">
        <v>47</v>
      </c>
      <c r="B54" s="28" t="s">
        <v>47</v>
      </c>
      <c r="C54" s="12" t="s">
        <v>433</v>
      </c>
      <c r="D54" s="28">
        <v>2</v>
      </c>
      <c r="E54" s="28">
        <v>1</v>
      </c>
      <c r="F54" s="28">
        <v>8</v>
      </c>
      <c r="G54" s="28">
        <v>433.1</v>
      </c>
      <c r="H54" s="28">
        <v>19</v>
      </c>
      <c r="I54" s="28" t="s">
        <v>14</v>
      </c>
      <c r="J54" s="13">
        <v>233021.4</v>
      </c>
      <c r="K54" s="13">
        <v>99985.05</v>
      </c>
      <c r="L54" s="13">
        <v>0</v>
      </c>
      <c r="M54" s="13">
        <v>0</v>
      </c>
      <c r="N54" s="13">
        <v>0</v>
      </c>
      <c r="O54" s="13">
        <v>33157.61</v>
      </c>
      <c r="P54" s="13">
        <f t="shared" si="2"/>
        <v>99878.739999999976</v>
      </c>
      <c r="Q54" s="28" t="s">
        <v>836</v>
      </c>
    </row>
    <row r="55" spans="1:17" ht="31.2" x14ac:dyDescent="0.3">
      <c r="A55" s="28" t="s">
        <v>48</v>
      </c>
      <c r="B55" s="28" t="s">
        <v>48</v>
      </c>
      <c r="C55" s="12" t="s">
        <v>432</v>
      </c>
      <c r="D55" s="28">
        <v>2</v>
      </c>
      <c r="E55" s="28">
        <v>1</v>
      </c>
      <c r="F55" s="28">
        <v>8</v>
      </c>
      <c r="G55" s="28">
        <v>433</v>
      </c>
      <c r="H55" s="28">
        <v>19</v>
      </c>
      <c r="I55" s="28" t="s">
        <v>14</v>
      </c>
      <c r="J55" s="13">
        <v>233021.4</v>
      </c>
      <c r="K55" s="13">
        <v>116580.74</v>
      </c>
      <c r="L55" s="13">
        <v>0</v>
      </c>
      <c r="M55" s="13">
        <v>0</v>
      </c>
      <c r="N55" s="13">
        <v>0</v>
      </c>
      <c r="O55" s="13">
        <v>40064.97</v>
      </c>
      <c r="P55" s="13">
        <f t="shared" si="2"/>
        <v>76375.689999999988</v>
      </c>
      <c r="Q55" s="28" t="s">
        <v>836</v>
      </c>
    </row>
    <row r="56" spans="1:17" ht="31.2" x14ac:dyDescent="0.3">
      <c r="A56" s="28" t="s">
        <v>49</v>
      </c>
      <c r="B56" s="28" t="s">
        <v>49</v>
      </c>
      <c r="C56" s="12" t="s">
        <v>430</v>
      </c>
      <c r="D56" s="28">
        <v>2</v>
      </c>
      <c r="E56" s="28">
        <v>3</v>
      </c>
      <c r="F56" s="28">
        <v>18</v>
      </c>
      <c r="G56" s="28">
        <v>955</v>
      </c>
      <c r="H56" s="28">
        <v>39</v>
      </c>
      <c r="I56" s="28" t="s">
        <v>14</v>
      </c>
      <c r="J56" s="13">
        <v>1469100</v>
      </c>
      <c r="K56" s="13">
        <v>388382.58</v>
      </c>
      <c r="L56" s="13">
        <v>0</v>
      </c>
      <c r="M56" s="13">
        <v>0</v>
      </c>
      <c r="N56" s="13">
        <v>0</v>
      </c>
      <c r="O56" s="13">
        <v>130505.11</v>
      </c>
      <c r="P56" s="13">
        <f t="shared" si="2"/>
        <v>950212.30999999994</v>
      </c>
      <c r="Q56" s="28" t="s">
        <v>836</v>
      </c>
    </row>
    <row r="57" spans="1:17" ht="31.2" x14ac:dyDescent="0.3">
      <c r="A57" s="28" t="s">
        <v>50</v>
      </c>
      <c r="B57" s="28" t="s">
        <v>50</v>
      </c>
      <c r="C57" s="12" t="s">
        <v>431</v>
      </c>
      <c r="D57" s="28">
        <v>2</v>
      </c>
      <c r="E57" s="28">
        <v>1</v>
      </c>
      <c r="F57" s="28">
        <v>16</v>
      </c>
      <c r="G57" s="28">
        <v>1017.1</v>
      </c>
      <c r="H57" s="28">
        <v>45</v>
      </c>
      <c r="I57" s="28" t="s">
        <v>14</v>
      </c>
      <c r="J57" s="13">
        <v>3161093.6</v>
      </c>
      <c r="K57" s="13">
        <v>258667.75</v>
      </c>
      <c r="L57" s="13">
        <v>0</v>
      </c>
      <c r="M57" s="13">
        <v>0</v>
      </c>
      <c r="N57" s="13">
        <v>0</v>
      </c>
      <c r="O57" s="13">
        <v>86759.65</v>
      </c>
      <c r="P57" s="13">
        <f t="shared" si="2"/>
        <v>2815666.2</v>
      </c>
      <c r="Q57" s="28" t="s">
        <v>836</v>
      </c>
    </row>
    <row r="58" spans="1:17" ht="28.5" customHeight="1" x14ac:dyDescent="0.3">
      <c r="A58" s="28" t="s">
        <v>51</v>
      </c>
      <c r="B58" s="28" t="s">
        <v>51</v>
      </c>
      <c r="C58" s="12" t="s">
        <v>586</v>
      </c>
      <c r="D58" s="28">
        <v>2</v>
      </c>
      <c r="E58" s="28">
        <v>2</v>
      </c>
      <c r="F58" s="28">
        <v>16</v>
      </c>
      <c r="G58" s="28">
        <v>723.6</v>
      </c>
      <c r="H58" s="28">
        <v>29</v>
      </c>
      <c r="I58" s="28" t="s">
        <v>14</v>
      </c>
      <c r="J58" s="13">
        <v>2485938</v>
      </c>
      <c r="K58" s="13">
        <v>188414.53</v>
      </c>
      <c r="L58" s="13">
        <v>0</v>
      </c>
      <c r="M58" s="13">
        <v>0</v>
      </c>
      <c r="N58" s="13">
        <v>0</v>
      </c>
      <c r="O58" s="13">
        <v>68970.95</v>
      </c>
      <c r="P58" s="13">
        <f t="shared" si="2"/>
        <v>2228552.52</v>
      </c>
      <c r="Q58" s="28" t="s">
        <v>836</v>
      </c>
    </row>
    <row r="59" spans="1:17" ht="31.2" x14ac:dyDescent="0.3">
      <c r="A59" s="28" t="s">
        <v>52</v>
      </c>
      <c r="B59" s="28" t="s">
        <v>52</v>
      </c>
      <c r="C59" s="12" t="s">
        <v>897</v>
      </c>
      <c r="D59" s="28">
        <v>2</v>
      </c>
      <c r="E59" s="28">
        <v>1</v>
      </c>
      <c r="F59" s="28">
        <v>8</v>
      </c>
      <c r="G59" s="28">
        <v>422.2</v>
      </c>
      <c r="H59" s="28">
        <v>17</v>
      </c>
      <c r="I59" s="28" t="s">
        <v>14</v>
      </c>
      <c r="J59" s="13">
        <v>1920001.2</v>
      </c>
      <c r="K59" s="13">
        <v>136016.54999999999</v>
      </c>
      <c r="L59" s="13">
        <v>0</v>
      </c>
      <c r="M59" s="13">
        <v>0</v>
      </c>
      <c r="N59" s="13">
        <v>0</v>
      </c>
      <c r="O59" s="13">
        <v>49569.75</v>
      </c>
      <c r="P59" s="13">
        <f t="shared" si="2"/>
        <v>1734414.9</v>
      </c>
      <c r="Q59" s="28" t="s">
        <v>836</v>
      </c>
    </row>
    <row r="60" spans="1:17" ht="31.2" x14ac:dyDescent="0.3">
      <c r="A60" s="28" t="s">
        <v>53</v>
      </c>
      <c r="B60" s="28" t="s">
        <v>53</v>
      </c>
      <c r="C60" s="12" t="s">
        <v>428</v>
      </c>
      <c r="D60" s="28">
        <v>2</v>
      </c>
      <c r="E60" s="28">
        <v>2</v>
      </c>
      <c r="F60" s="28">
        <v>12</v>
      </c>
      <c r="G60" s="28">
        <v>856.8</v>
      </c>
      <c r="H60" s="28">
        <v>24</v>
      </c>
      <c r="I60" s="28" t="s">
        <v>14</v>
      </c>
      <c r="J60" s="13">
        <v>1263834.3</v>
      </c>
      <c r="K60" s="13">
        <v>128242.08</v>
      </c>
      <c r="L60" s="13">
        <v>0</v>
      </c>
      <c r="M60" s="13">
        <v>0</v>
      </c>
      <c r="N60" s="13">
        <v>0</v>
      </c>
      <c r="O60" s="13">
        <v>43017.96</v>
      </c>
      <c r="P60" s="13">
        <f t="shared" si="2"/>
        <v>1092574.26</v>
      </c>
      <c r="Q60" s="28" t="s">
        <v>836</v>
      </c>
    </row>
    <row r="61" spans="1:17" ht="31.2" x14ac:dyDescent="0.3">
      <c r="A61" s="28" t="s">
        <v>54</v>
      </c>
      <c r="B61" s="28" t="s">
        <v>54</v>
      </c>
      <c r="C61" s="12" t="s">
        <v>427</v>
      </c>
      <c r="D61" s="28">
        <v>2</v>
      </c>
      <c r="E61" s="28">
        <v>1</v>
      </c>
      <c r="F61" s="28">
        <v>8</v>
      </c>
      <c r="G61" s="28">
        <v>572.79999999999995</v>
      </c>
      <c r="H61" s="28">
        <v>23</v>
      </c>
      <c r="I61" s="28" t="s">
        <v>14</v>
      </c>
      <c r="J61" s="13">
        <v>1720700</v>
      </c>
      <c r="K61" s="13">
        <v>178873.43</v>
      </c>
      <c r="L61" s="13">
        <v>0</v>
      </c>
      <c r="M61" s="13">
        <v>0</v>
      </c>
      <c r="N61" s="13">
        <v>0</v>
      </c>
      <c r="O61" s="13">
        <v>59970.3</v>
      </c>
      <c r="P61" s="13">
        <f t="shared" si="2"/>
        <v>1481856.27</v>
      </c>
      <c r="Q61" s="28" t="s">
        <v>836</v>
      </c>
    </row>
    <row r="62" spans="1:17" ht="31.2" x14ac:dyDescent="0.3">
      <c r="A62" s="28" t="s">
        <v>55</v>
      </c>
      <c r="B62" s="28" t="s">
        <v>55</v>
      </c>
      <c r="C62" s="12" t="s">
        <v>426</v>
      </c>
      <c r="D62" s="28">
        <v>2</v>
      </c>
      <c r="E62" s="28">
        <v>1</v>
      </c>
      <c r="F62" s="28">
        <v>8</v>
      </c>
      <c r="G62" s="28">
        <v>572.79999999999995</v>
      </c>
      <c r="H62" s="28">
        <v>23</v>
      </c>
      <c r="I62" s="28" t="s">
        <v>14</v>
      </c>
      <c r="J62" s="13">
        <v>1779979</v>
      </c>
      <c r="K62" s="13">
        <v>110881.52</v>
      </c>
      <c r="L62" s="13">
        <v>0</v>
      </c>
      <c r="M62" s="13">
        <v>0</v>
      </c>
      <c r="N62" s="13">
        <v>0</v>
      </c>
      <c r="O62" s="13">
        <v>37132.94</v>
      </c>
      <c r="P62" s="13">
        <f t="shared" si="2"/>
        <v>1631964.54</v>
      </c>
      <c r="Q62" s="28" t="s">
        <v>836</v>
      </c>
    </row>
    <row r="63" spans="1:17" ht="31.2" x14ac:dyDescent="0.3">
      <c r="A63" s="28" t="s">
        <v>56</v>
      </c>
      <c r="B63" s="28" t="s">
        <v>56</v>
      </c>
      <c r="C63" s="12" t="s">
        <v>425</v>
      </c>
      <c r="D63" s="28">
        <v>2</v>
      </c>
      <c r="E63" s="28">
        <v>1</v>
      </c>
      <c r="F63" s="28">
        <v>8</v>
      </c>
      <c r="G63" s="28">
        <v>574</v>
      </c>
      <c r="H63" s="28">
        <v>24</v>
      </c>
      <c r="I63" s="28" t="s">
        <v>14</v>
      </c>
      <c r="J63" s="13">
        <v>1666810</v>
      </c>
      <c r="K63" s="13">
        <v>150208.32999999999</v>
      </c>
      <c r="L63" s="13">
        <v>0</v>
      </c>
      <c r="M63" s="13">
        <v>0</v>
      </c>
      <c r="N63" s="13">
        <v>0</v>
      </c>
      <c r="O63" s="13">
        <v>48699.65</v>
      </c>
      <c r="P63" s="13">
        <f t="shared" si="2"/>
        <v>1467902.02</v>
      </c>
      <c r="Q63" s="28" t="s">
        <v>836</v>
      </c>
    </row>
    <row r="64" spans="1:17" ht="31.2" x14ac:dyDescent="0.3">
      <c r="A64" s="28" t="s">
        <v>57</v>
      </c>
      <c r="B64" s="28" t="s">
        <v>57</v>
      </c>
      <c r="C64" s="12" t="s">
        <v>898</v>
      </c>
      <c r="D64" s="28">
        <v>2</v>
      </c>
      <c r="E64" s="28">
        <v>2</v>
      </c>
      <c r="F64" s="28">
        <v>12</v>
      </c>
      <c r="G64" s="28">
        <v>806.4</v>
      </c>
      <c r="H64" s="28">
        <v>35</v>
      </c>
      <c r="I64" s="28" t="s">
        <v>14</v>
      </c>
      <c r="J64" s="13">
        <v>2534439</v>
      </c>
      <c r="K64" s="13">
        <v>242365.92</v>
      </c>
      <c r="L64" s="13">
        <v>0</v>
      </c>
      <c r="M64" s="13">
        <v>0</v>
      </c>
      <c r="N64" s="13">
        <v>0</v>
      </c>
      <c r="O64" s="13">
        <v>81846.86</v>
      </c>
      <c r="P64" s="13">
        <f t="shared" si="2"/>
        <v>2210226.2200000002</v>
      </c>
      <c r="Q64" s="28" t="s">
        <v>836</v>
      </c>
    </row>
    <row r="65" spans="1:17" ht="16.5" customHeight="1" x14ac:dyDescent="0.3">
      <c r="A65" s="28" t="s">
        <v>58</v>
      </c>
      <c r="B65" s="28" t="s">
        <v>58</v>
      </c>
      <c r="C65" s="12" t="s">
        <v>587</v>
      </c>
      <c r="D65" s="28">
        <v>5</v>
      </c>
      <c r="E65" s="28">
        <v>7</v>
      </c>
      <c r="F65" s="28">
        <v>105</v>
      </c>
      <c r="G65" s="28">
        <v>5091</v>
      </c>
      <c r="H65" s="28">
        <v>269</v>
      </c>
      <c r="I65" s="28" t="s">
        <v>14</v>
      </c>
      <c r="J65" s="13">
        <v>23050987</v>
      </c>
      <c r="K65" s="13">
        <v>1733054.26</v>
      </c>
      <c r="L65" s="13">
        <v>0</v>
      </c>
      <c r="M65" s="13">
        <v>0</v>
      </c>
      <c r="N65" s="13">
        <v>0</v>
      </c>
      <c r="O65" s="13">
        <v>578360.52</v>
      </c>
      <c r="P65" s="13">
        <f t="shared" si="2"/>
        <v>20739572.219999999</v>
      </c>
      <c r="Q65" s="28" t="s">
        <v>836</v>
      </c>
    </row>
    <row r="66" spans="1:17" ht="31.2" x14ac:dyDescent="0.3">
      <c r="A66" s="28" t="s">
        <v>59</v>
      </c>
      <c r="B66" s="28" t="s">
        <v>59</v>
      </c>
      <c r="C66" s="12" t="s">
        <v>896</v>
      </c>
      <c r="D66" s="28">
        <v>2</v>
      </c>
      <c r="E66" s="28">
        <v>2</v>
      </c>
      <c r="F66" s="28">
        <v>8</v>
      </c>
      <c r="G66" s="28">
        <v>469.4</v>
      </c>
      <c r="H66" s="28">
        <v>28</v>
      </c>
      <c r="I66" s="28" t="s">
        <v>14</v>
      </c>
      <c r="J66" s="13">
        <v>668776.80000000005</v>
      </c>
      <c r="K66" s="13">
        <v>107022.52</v>
      </c>
      <c r="L66" s="13">
        <v>0</v>
      </c>
      <c r="M66" s="13">
        <v>0</v>
      </c>
      <c r="N66" s="13">
        <v>0</v>
      </c>
      <c r="O66" s="13">
        <v>35898.65</v>
      </c>
      <c r="P66" s="13">
        <f t="shared" si="2"/>
        <v>525855.63</v>
      </c>
      <c r="Q66" s="28" t="s">
        <v>836</v>
      </c>
    </row>
    <row r="67" spans="1:17" ht="46.8" x14ac:dyDescent="0.3">
      <c r="A67" s="28" t="s">
        <v>60</v>
      </c>
      <c r="B67" s="28" t="s">
        <v>60</v>
      </c>
      <c r="C67" s="12" t="s">
        <v>895</v>
      </c>
      <c r="D67" s="28">
        <v>2</v>
      </c>
      <c r="E67" s="28">
        <v>2</v>
      </c>
      <c r="F67" s="28">
        <v>12</v>
      </c>
      <c r="G67" s="28">
        <v>492.8</v>
      </c>
      <c r="H67" s="28">
        <v>18</v>
      </c>
      <c r="I67" s="28" t="s">
        <v>14</v>
      </c>
      <c r="J67" s="13">
        <v>2323032</v>
      </c>
      <c r="K67" s="13">
        <v>192342.36</v>
      </c>
      <c r="L67" s="13">
        <v>0</v>
      </c>
      <c r="M67" s="13">
        <v>0</v>
      </c>
      <c r="N67" s="13">
        <v>0</v>
      </c>
      <c r="O67" s="13">
        <v>64556.39</v>
      </c>
      <c r="P67" s="13">
        <f t="shared" si="2"/>
        <v>2066133.2500000002</v>
      </c>
      <c r="Q67" s="28" t="s">
        <v>836</v>
      </c>
    </row>
    <row r="68" spans="1:17" ht="46.8" x14ac:dyDescent="0.3">
      <c r="A68" s="28" t="s">
        <v>61</v>
      </c>
      <c r="B68" s="28" t="s">
        <v>61</v>
      </c>
      <c r="C68" s="12" t="s">
        <v>921</v>
      </c>
      <c r="D68" s="28">
        <v>2</v>
      </c>
      <c r="E68" s="28">
        <v>2</v>
      </c>
      <c r="F68" s="28">
        <v>8</v>
      </c>
      <c r="G68" s="28">
        <v>620</v>
      </c>
      <c r="H68" s="28">
        <v>21</v>
      </c>
      <c r="I68" s="28" t="s">
        <v>14</v>
      </c>
      <c r="J68" s="13">
        <v>1989100</v>
      </c>
      <c r="K68" s="13">
        <v>160456.75</v>
      </c>
      <c r="L68" s="13">
        <v>0</v>
      </c>
      <c r="M68" s="13">
        <v>0</v>
      </c>
      <c r="N68" s="13">
        <v>0</v>
      </c>
      <c r="O68" s="13">
        <v>59821.08</v>
      </c>
      <c r="P68" s="13">
        <f t="shared" si="2"/>
        <v>1768822.17</v>
      </c>
      <c r="Q68" s="28" t="s">
        <v>836</v>
      </c>
    </row>
    <row r="69" spans="1:17" ht="31.2" x14ac:dyDescent="0.3">
      <c r="A69" s="28" t="s">
        <v>62</v>
      </c>
      <c r="B69" s="28" t="s">
        <v>62</v>
      </c>
      <c r="C69" s="12" t="s">
        <v>894</v>
      </c>
      <c r="D69" s="28">
        <v>2</v>
      </c>
      <c r="E69" s="28">
        <v>2</v>
      </c>
      <c r="F69" s="28">
        <v>16</v>
      </c>
      <c r="G69" s="28">
        <v>957</v>
      </c>
      <c r="H69" s="28">
        <v>67</v>
      </c>
      <c r="I69" s="28" t="s">
        <v>14</v>
      </c>
      <c r="J69" s="13">
        <v>4191277</v>
      </c>
      <c r="K69" s="13">
        <v>304320.3</v>
      </c>
      <c r="L69" s="13">
        <v>0</v>
      </c>
      <c r="M69" s="13">
        <v>0</v>
      </c>
      <c r="N69" s="13">
        <v>0</v>
      </c>
      <c r="O69" s="13">
        <v>99934.33</v>
      </c>
      <c r="P69" s="13">
        <f t="shared" si="2"/>
        <v>3787022.37</v>
      </c>
      <c r="Q69" s="28" t="s">
        <v>836</v>
      </c>
    </row>
    <row r="70" spans="1:17" ht="16.5" customHeight="1" x14ac:dyDescent="0.3">
      <c r="A70" s="28" t="s">
        <v>63</v>
      </c>
      <c r="B70" s="28" t="s">
        <v>63</v>
      </c>
      <c r="C70" s="12" t="s">
        <v>511</v>
      </c>
      <c r="D70" s="28">
        <v>3</v>
      </c>
      <c r="E70" s="28">
        <v>2</v>
      </c>
      <c r="F70" s="28">
        <v>24</v>
      </c>
      <c r="G70" s="28">
        <v>1368</v>
      </c>
      <c r="H70" s="28">
        <v>75</v>
      </c>
      <c r="I70" s="28" t="s">
        <v>14</v>
      </c>
      <c r="J70" s="13">
        <v>7126966</v>
      </c>
      <c r="K70" s="13">
        <v>410124.29</v>
      </c>
      <c r="L70" s="13">
        <v>0</v>
      </c>
      <c r="M70" s="13">
        <v>0</v>
      </c>
      <c r="N70" s="13">
        <v>0</v>
      </c>
      <c r="O70" s="13">
        <v>137194.95000000001</v>
      </c>
      <c r="P70" s="13">
        <f t="shared" si="2"/>
        <v>6579646.7599999998</v>
      </c>
      <c r="Q70" s="28" t="s">
        <v>836</v>
      </c>
    </row>
    <row r="71" spans="1:17" s="27" customFormat="1" ht="16.5" customHeight="1" x14ac:dyDescent="0.3">
      <c r="A71" s="28" t="s">
        <v>64</v>
      </c>
      <c r="B71" s="28" t="s">
        <v>64</v>
      </c>
      <c r="C71" s="12" t="s">
        <v>512</v>
      </c>
      <c r="D71" s="28">
        <v>2</v>
      </c>
      <c r="E71" s="28">
        <v>3</v>
      </c>
      <c r="F71" s="28">
        <v>22</v>
      </c>
      <c r="G71" s="28">
        <v>1012.6</v>
      </c>
      <c r="H71" s="28">
        <v>40</v>
      </c>
      <c r="I71" s="28" t="s">
        <v>14</v>
      </c>
      <c r="J71" s="13">
        <f>'Прил 2'!D52+'Прил 3'!D52</f>
        <v>3843966</v>
      </c>
      <c r="K71" s="13">
        <v>359830.74</v>
      </c>
      <c r="L71" s="13">
        <v>0</v>
      </c>
      <c r="M71" s="13">
        <v>0</v>
      </c>
      <c r="N71" s="13">
        <v>0</v>
      </c>
      <c r="O71" s="13">
        <v>122355.98</v>
      </c>
      <c r="P71" s="13">
        <f t="shared" si="2"/>
        <v>3361779.28</v>
      </c>
      <c r="Q71" s="28" t="s">
        <v>836</v>
      </c>
    </row>
    <row r="72" spans="1:17" ht="31.5" customHeight="1" x14ac:dyDescent="0.3">
      <c r="A72" s="28" t="s">
        <v>65</v>
      </c>
      <c r="B72" s="28" t="s">
        <v>65</v>
      </c>
      <c r="C72" s="12" t="s">
        <v>839</v>
      </c>
      <c r="D72" s="28">
        <v>5</v>
      </c>
      <c r="E72" s="28">
        <v>3</v>
      </c>
      <c r="F72" s="28">
        <v>142</v>
      </c>
      <c r="G72" s="28">
        <v>5779</v>
      </c>
      <c r="H72" s="28">
        <v>307</v>
      </c>
      <c r="I72" s="28" t="s">
        <v>14</v>
      </c>
      <c r="J72" s="13">
        <v>23459086</v>
      </c>
      <c r="K72" s="13">
        <v>1567810.88</v>
      </c>
      <c r="L72" s="13">
        <v>0</v>
      </c>
      <c r="M72" s="13">
        <v>0</v>
      </c>
      <c r="N72" s="13">
        <v>0</v>
      </c>
      <c r="O72" s="13">
        <v>522336.37</v>
      </c>
      <c r="P72" s="13">
        <f t="shared" si="2"/>
        <v>21368938.75</v>
      </c>
      <c r="Q72" s="28" t="s">
        <v>836</v>
      </c>
    </row>
    <row r="73" spans="1:17" ht="31.2" x14ac:dyDescent="0.3">
      <c r="A73" s="28" t="s">
        <v>66</v>
      </c>
      <c r="B73" s="28" t="s">
        <v>66</v>
      </c>
      <c r="C73" s="12" t="s">
        <v>892</v>
      </c>
      <c r="D73" s="28">
        <v>2</v>
      </c>
      <c r="E73" s="28">
        <v>2</v>
      </c>
      <c r="F73" s="28">
        <v>12</v>
      </c>
      <c r="G73" s="28">
        <v>711.5</v>
      </c>
      <c r="H73" s="28">
        <v>55</v>
      </c>
      <c r="I73" s="28" t="s">
        <v>14</v>
      </c>
      <c r="J73" s="13">
        <v>2593409.1999999997</v>
      </c>
      <c r="K73" s="13">
        <v>182395.62</v>
      </c>
      <c r="L73" s="13">
        <v>0</v>
      </c>
      <c r="M73" s="13">
        <v>0</v>
      </c>
      <c r="N73" s="13">
        <v>0</v>
      </c>
      <c r="O73" s="13">
        <v>62468.65</v>
      </c>
      <c r="P73" s="13">
        <f t="shared" si="1"/>
        <v>2348544.9299999997</v>
      </c>
      <c r="Q73" s="28" t="s">
        <v>836</v>
      </c>
    </row>
    <row r="74" spans="1:17" ht="35.25" customHeight="1" x14ac:dyDescent="0.3">
      <c r="A74" s="28" t="s">
        <v>67</v>
      </c>
      <c r="B74" s="28" t="s">
        <v>67</v>
      </c>
      <c r="C74" s="12" t="s">
        <v>969</v>
      </c>
      <c r="D74" s="28">
        <v>2</v>
      </c>
      <c r="E74" s="28">
        <v>1</v>
      </c>
      <c r="F74" s="28">
        <v>11</v>
      </c>
      <c r="G74" s="28">
        <v>756</v>
      </c>
      <c r="H74" s="28">
        <v>33</v>
      </c>
      <c r="I74" s="28" t="s">
        <v>14</v>
      </c>
      <c r="J74" s="13">
        <v>2145294</v>
      </c>
      <c r="K74" s="13">
        <v>203125.92</v>
      </c>
      <c r="L74" s="13">
        <v>0</v>
      </c>
      <c r="M74" s="13">
        <v>0</v>
      </c>
      <c r="N74" s="13">
        <v>0</v>
      </c>
      <c r="O74" s="13">
        <v>68869.02</v>
      </c>
      <c r="P74" s="13">
        <f t="shared" si="1"/>
        <v>1873299.06</v>
      </c>
      <c r="Q74" s="28" t="s">
        <v>836</v>
      </c>
    </row>
    <row r="75" spans="1:17" ht="31.2" x14ac:dyDescent="0.3">
      <c r="A75" s="28" t="s">
        <v>68</v>
      </c>
      <c r="B75" s="28" t="s">
        <v>68</v>
      </c>
      <c r="C75" s="12" t="s">
        <v>893</v>
      </c>
      <c r="D75" s="28">
        <v>2</v>
      </c>
      <c r="E75" s="28">
        <v>1</v>
      </c>
      <c r="F75" s="28">
        <v>15</v>
      </c>
      <c r="G75" s="28">
        <v>608.9</v>
      </c>
      <c r="H75" s="28">
        <v>26</v>
      </c>
      <c r="I75" s="28" t="s">
        <v>14</v>
      </c>
      <c r="J75" s="13">
        <v>3134241.8</v>
      </c>
      <c r="K75" s="13">
        <v>175724.87</v>
      </c>
      <c r="L75" s="13">
        <v>0</v>
      </c>
      <c r="M75" s="13">
        <v>0</v>
      </c>
      <c r="N75" s="13">
        <v>0</v>
      </c>
      <c r="O75" s="13">
        <v>59664.45</v>
      </c>
      <c r="P75" s="13">
        <f t="shared" si="1"/>
        <v>2898852.4799999995</v>
      </c>
      <c r="Q75" s="28" t="s">
        <v>836</v>
      </c>
    </row>
    <row r="76" spans="1:17" ht="33" customHeight="1" x14ac:dyDescent="0.3">
      <c r="A76" s="28" t="s">
        <v>69</v>
      </c>
      <c r="B76" s="28" t="s">
        <v>69</v>
      </c>
      <c r="C76" s="12" t="s">
        <v>966</v>
      </c>
      <c r="D76" s="28">
        <v>2</v>
      </c>
      <c r="E76" s="28">
        <v>2</v>
      </c>
      <c r="F76" s="28">
        <v>14</v>
      </c>
      <c r="G76" s="28">
        <v>752</v>
      </c>
      <c r="H76" s="28">
        <v>46</v>
      </c>
      <c r="I76" s="28" t="s">
        <v>14</v>
      </c>
      <c r="J76" s="13">
        <v>3689750</v>
      </c>
      <c r="K76" s="13">
        <v>215374.36</v>
      </c>
      <c r="L76" s="13">
        <v>0</v>
      </c>
      <c r="M76" s="13">
        <v>0</v>
      </c>
      <c r="N76" s="13">
        <v>0</v>
      </c>
      <c r="O76" s="13">
        <v>73018.259999999995</v>
      </c>
      <c r="P76" s="13">
        <f t="shared" si="1"/>
        <v>3401357.3800000004</v>
      </c>
      <c r="Q76" s="28" t="s">
        <v>836</v>
      </c>
    </row>
    <row r="77" spans="1:17" ht="16.5" customHeight="1" x14ac:dyDescent="0.3">
      <c r="A77" s="28" t="s">
        <v>70</v>
      </c>
      <c r="B77" s="28" t="s">
        <v>70</v>
      </c>
      <c r="C77" s="12" t="s">
        <v>604</v>
      </c>
      <c r="D77" s="28">
        <v>2</v>
      </c>
      <c r="E77" s="28">
        <v>1</v>
      </c>
      <c r="F77" s="28">
        <v>8</v>
      </c>
      <c r="G77" s="28">
        <v>435.4</v>
      </c>
      <c r="H77" s="28">
        <v>18</v>
      </c>
      <c r="I77" s="28" t="s">
        <v>14</v>
      </c>
      <c r="J77" s="13">
        <v>2361500</v>
      </c>
      <c r="K77" s="13">
        <v>185556.77</v>
      </c>
      <c r="L77" s="13">
        <v>0</v>
      </c>
      <c r="M77" s="13">
        <v>0</v>
      </c>
      <c r="N77" s="13">
        <v>0</v>
      </c>
      <c r="O77" s="13">
        <v>62173.61</v>
      </c>
      <c r="P77" s="13">
        <f t="shared" si="1"/>
        <v>2113769.62</v>
      </c>
      <c r="Q77" s="28" t="s">
        <v>836</v>
      </c>
    </row>
    <row r="78" spans="1:17" ht="16.5" customHeight="1" x14ac:dyDescent="0.3">
      <c r="A78" s="28" t="s">
        <v>71</v>
      </c>
      <c r="B78" s="28" t="s">
        <v>71</v>
      </c>
      <c r="C78" s="12" t="s">
        <v>605</v>
      </c>
      <c r="D78" s="28">
        <v>2</v>
      </c>
      <c r="E78" s="28">
        <v>1</v>
      </c>
      <c r="F78" s="28">
        <v>8</v>
      </c>
      <c r="G78" s="28">
        <v>384</v>
      </c>
      <c r="H78" s="28">
        <v>25</v>
      </c>
      <c r="I78" s="28" t="s">
        <v>14</v>
      </c>
      <c r="J78" s="13">
        <v>793931</v>
      </c>
      <c r="K78" s="13">
        <v>139009.60000000001</v>
      </c>
      <c r="L78" s="13">
        <v>0</v>
      </c>
      <c r="M78" s="13">
        <v>0</v>
      </c>
      <c r="N78" s="13">
        <v>0</v>
      </c>
      <c r="O78" s="13">
        <v>46882.73</v>
      </c>
      <c r="P78" s="13">
        <f t="shared" si="1"/>
        <v>608038.67000000004</v>
      </c>
      <c r="Q78" s="28" t="s">
        <v>836</v>
      </c>
    </row>
    <row r="79" spans="1:17" ht="16.5" customHeight="1" x14ac:dyDescent="0.3">
      <c r="A79" s="28" t="s">
        <v>72</v>
      </c>
      <c r="B79" s="28" t="s">
        <v>72</v>
      </c>
      <c r="C79" s="12" t="s">
        <v>606</v>
      </c>
      <c r="D79" s="28">
        <v>2</v>
      </c>
      <c r="E79" s="28">
        <v>1</v>
      </c>
      <c r="F79" s="28">
        <v>8</v>
      </c>
      <c r="G79" s="28">
        <v>448.4</v>
      </c>
      <c r="H79" s="28">
        <v>25</v>
      </c>
      <c r="I79" s="28" t="s">
        <v>14</v>
      </c>
      <c r="J79" s="13">
        <v>2571500</v>
      </c>
      <c r="K79" s="13">
        <v>155113.14000000001</v>
      </c>
      <c r="L79" s="13">
        <v>0</v>
      </c>
      <c r="M79" s="13">
        <v>0</v>
      </c>
      <c r="N79" s="13">
        <v>0</v>
      </c>
      <c r="O79" s="13">
        <v>53329.54</v>
      </c>
      <c r="P79" s="13">
        <f t="shared" si="1"/>
        <v>2363057.3199999998</v>
      </c>
      <c r="Q79" s="28" t="s">
        <v>836</v>
      </c>
    </row>
    <row r="80" spans="1:17" ht="16.5" customHeight="1" x14ac:dyDescent="0.3">
      <c r="A80" s="28" t="s">
        <v>73</v>
      </c>
      <c r="B80" s="28" t="s">
        <v>73</v>
      </c>
      <c r="C80" s="12" t="s">
        <v>607</v>
      </c>
      <c r="D80" s="28">
        <v>2</v>
      </c>
      <c r="E80" s="28">
        <v>1</v>
      </c>
      <c r="F80" s="28">
        <v>8</v>
      </c>
      <c r="G80" s="28">
        <v>385.8</v>
      </c>
      <c r="H80" s="28">
        <v>16</v>
      </c>
      <c r="I80" s="28" t="s">
        <v>14</v>
      </c>
      <c r="J80" s="13">
        <v>233021.4</v>
      </c>
      <c r="K80" s="13">
        <v>147208.92000000001</v>
      </c>
      <c r="L80" s="13">
        <v>0</v>
      </c>
      <c r="M80" s="13">
        <v>0</v>
      </c>
      <c r="N80" s="13">
        <v>0</v>
      </c>
      <c r="O80" s="13">
        <v>48802.95</v>
      </c>
      <c r="P80" s="13">
        <f t="shared" si="1"/>
        <v>37009.529999999984</v>
      </c>
      <c r="Q80" s="28" t="s">
        <v>836</v>
      </c>
    </row>
    <row r="81" spans="1:17" ht="16.5" customHeight="1" x14ac:dyDescent="0.3">
      <c r="A81" s="28" t="s">
        <v>74</v>
      </c>
      <c r="B81" s="28" t="s">
        <v>74</v>
      </c>
      <c r="C81" s="12" t="s">
        <v>608</v>
      </c>
      <c r="D81" s="28">
        <v>2</v>
      </c>
      <c r="E81" s="28">
        <v>2</v>
      </c>
      <c r="F81" s="28">
        <v>10</v>
      </c>
      <c r="G81" s="28">
        <v>735.59</v>
      </c>
      <c r="H81" s="28">
        <v>26</v>
      </c>
      <c r="I81" s="28" t="s">
        <v>14</v>
      </c>
      <c r="J81" s="13">
        <v>2228777</v>
      </c>
      <c r="K81" s="13">
        <v>196039.61</v>
      </c>
      <c r="L81" s="13">
        <v>0</v>
      </c>
      <c r="M81" s="13">
        <v>0</v>
      </c>
      <c r="N81" s="13">
        <v>0</v>
      </c>
      <c r="O81" s="13">
        <v>64935.32</v>
      </c>
      <c r="P81" s="13">
        <f t="shared" si="1"/>
        <v>1967802.07</v>
      </c>
      <c r="Q81" s="28" t="s">
        <v>836</v>
      </c>
    </row>
    <row r="82" spans="1:17" ht="16.5" customHeight="1" x14ac:dyDescent="0.3">
      <c r="A82" s="28" t="s">
        <v>75</v>
      </c>
      <c r="B82" s="28" t="s">
        <v>75</v>
      </c>
      <c r="C82" s="12" t="s">
        <v>609</v>
      </c>
      <c r="D82" s="28">
        <v>3</v>
      </c>
      <c r="E82" s="28">
        <v>2</v>
      </c>
      <c r="F82" s="28">
        <v>24</v>
      </c>
      <c r="G82" s="28">
        <v>1022.3</v>
      </c>
      <c r="H82" s="28">
        <v>55</v>
      </c>
      <c r="I82" s="28" t="s">
        <v>14</v>
      </c>
      <c r="J82" s="13">
        <v>3025376.9</v>
      </c>
      <c r="K82" s="13">
        <v>385051.61</v>
      </c>
      <c r="L82" s="13">
        <v>0</v>
      </c>
      <c r="M82" s="13">
        <v>0</v>
      </c>
      <c r="N82" s="13">
        <v>0</v>
      </c>
      <c r="O82" s="13">
        <v>130158.72</v>
      </c>
      <c r="P82" s="13">
        <f t="shared" si="1"/>
        <v>2510166.5699999998</v>
      </c>
      <c r="Q82" s="28" t="s">
        <v>836</v>
      </c>
    </row>
    <row r="83" spans="1:17" ht="31.2" x14ac:dyDescent="0.3">
      <c r="A83" s="28" t="s">
        <v>76</v>
      </c>
      <c r="B83" s="28" t="s">
        <v>76</v>
      </c>
      <c r="C83" s="12" t="s">
        <v>938</v>
      </c>
      <c r="D83" s="28">
        <v>2</v>
      </c>
      <c r="E83" s="28">
        <v>2</v>
      </c>
      <c r="F83" s="28">
        <v>12</v>
      </c>
      <c r="G83" s="28">
        <v>1138.5999999999999</v>
      </c>
      <c r="H83" s="28">
        <v>50</v>
      </c>
      <c r="I83" s="28" t="s">
        <v>14</v>
      </c>
      <c r="J83" s="13">
        <v>3346372</v>
      </c>
      <c r="K83" s="13">
        <v>287101.21000000002</v>
      </c>
      <c r="L83" s="13">
        <v>0</v>
      </c>
      <c r="M83" s="13">
        <v>0</v>
      </c>
      <c r="N83" s="13">
        <v>0</v>
      </c>
      <c r="O83" s="13">
        <v>96478.33</v>
      </c>
      <c r="P83" s="13">
        <f t="shared" si="1"/>
        <v>2962792.46</v>
      </c>
      <c r="Q83" s="28" t="s">
        <v>836</v>
      </c>
    </row>
    <row r="84" spans="1:17" ht="16.5" customHeight="1" x14ac:dyDescent="0.3">
      <c r="A84" s="28" t="s">
        <v>77</v>
      </c>
      <c r="B84" s="28" t="s">
        <v>77</v>
      </c>
      <c r="C84" s="12" t="s">
        <v>610</v>
      </c>
      <c r="D84" s="28">
        <v>2</v>
      </c>
      <c r="E84" s="28">
        <v>2</v>
      </c>
      <c r="F84" s="28">
        <v>10</v>
      </c>
      <c r="G84" s="28">
        <v>736.4</v>
      </c>
      <c r="H84" s="28">
        <v>21</v>
      </c>
      <c r="I84" s="28" t="s">
        <v>14</v>
      </c>
      <c r="J84" s="13">
        <v>2484612</v>
      </c>
      <c r="K84" s="13">
        <v>175451.68</v>
      </c>
      <c r="L84" s="13">
        <v>0</v>
      </c>
      <c r="M84" s="13">
        <v>0</v>
      </c>
      <c r="N84" s="13">
        <v>0</v>
      </c>
      <c r="O84" s="13">
        <v>59101.13</v>
      </c>
      <c r="P84" s="13">
        <f t="shared" si="1"/>
        <v>2250059.19</v>
      </c>
      <c r="Q84" s="28" t="s">
        <v>836</v>
      </c>
    </row>
    <row r="85" spans="1:17" ht="16.5" customHeight="1" x14ac:dyDescent="0.3">
      <c r="A85" s="28" t="s">
        <v>78</v>
      </c>
      <c r="B85" s="28" t="s">
        <v>78</v>
      </c>
      <c r="C85" s="12" t="s">
        <v>611</v>
      </c>
      <c r="D85" s="28">
        <v>2</v>
      </c>
      <c r="E85" s="28">
        <v>2</v>
      </c>
      <c r="F85" s="28">
        <v>12</v>
      </c>
      <c r="G85" s="28">
        <v>732.7</v>
      </c>
      <c r="H85" s="28">
        <v>26</v>
      </c>
      <c r="I85" s="28" t="s">
        <v>14</v>
      </c>
      <c r="J85" s="13">
        <v>2503463</v>
      </c>
      <c r="K85" s="13">
        <v>158023.56</v>
      </c>
      <c r="L85" s="13">
        <v>0</v>
      </c>
      <c r="M85" s="13">
        <v>0</v>
      </c>
      <c r="N85" s="13">
        <v>0</v>
      </c>
      <c r="O85" s="13">
        <v>52848.65</v>
      </c>
      <c r="P85" s="13">
        <f t="shared" si="1"/>
        <v>2292590.79</v>
      </c>
      <c r="Q85" s="28" t="s">
        <v>836</v>
      </c>
    </row>
    <row r="86" spans="1:17" ht="16.5" customHeight="1" x14ac:dyDescent="0.3">
      <c r="A86" s="28" t="s">
        <v>79</v>
      </c>
      <c r="B86" s="28" t="s">
        <v>79</v>
      </c>
      <c r="C86" s="12" t="s">
        <v>612</v>
      </c>
      <c r="D86" s="28">
        <v>2</v>
      </c>
      <c r="E86" s="28">
        <v>2</v>
      </c>
      <c r="F86" s="28">
        <v>9</v>
      </c>
      <c r="G86" s="28">
        <v>731.7</v>
      </c>
      <c r="H86" s="28">
        <v>32</v>
      </c>
      <c r="I86" s="28" t="s">
        <v>14</v>
      </c>
      <c r="J86" s="13">
        <f>'Прил 2'!D67+'Прил 3'!D67</f>
        <v>2173672.6199999996</v>
      </c>
      <c r="K86" s="13">
        <v>163035.82</v>
      </c>
      <c r="L86" s="13">
        <v>0</v>
      </c>
      <c r="M86" s="13">
        <v>0</v>
      </c>
      <c r="N86" s="13">
        <v>0</v>
      </c>
      <c r="O86" s="13">
        <v>54895.45</v>
      </c>
      <c r="P86" s="13">
        <f t="shared" si="1"/>
        <v>1955741.3499999996</v>
      </c>
      <c r="Q86" s="28" t="s">
        <v>836</v>
      </c>
    </row>
    <row r="87" spans="1:17" ht="16.5" customHeight="1" x14ac:dyDescent="0.3">
      <c r="A87" s="28" t="s">
        <v>80</v>
      </c>
      <c r="B87" s="28" t="s">
        <v>80</v>
      </c>
      <c r="C87" s="12" t="s">
        <v>613</v>
      </c>
      <c r="D87" s="28">
        <v>2</v>
      </c>
      <c r="E87" s="28">
        <v>2</v>
      </c>
      <c r="F87" s="28">
        <v>8</v>
      </c>
      <c r="G87" s="28">
        <v>732.5</v>
      </c>
      <c r="H87" s="28">
        <v>22</v>
      </c>
      <c r="I87" s="28" t="s">
        <v>14</v>
      </c>
      <c r="J87" s="13">
        <v>2476533</v>
      </c>
      <c r="K87" s="13">
        <v>161175.16</v>
      </c>
      <c r="L87" s="13">
        <v>0</v>
      </c>
      <c r="M87" s="13">
        <v>0</v>
      </c>
      <c r="N87" s="13">
        <v>0</v>
      </c>
      <c r="O87" s="13">
        <v>53119.25</v>
      </c>
      <c r="P87" s="13">
        <f t="shared" si="1"/>
        <v>2262238.59</v>
      </c>
      <c r="Q87" s="28" t="s">
        <v>836</v>
      </c>
    </row>
    <row r="88" spans="1:17" ht="16.5" customHeight="1" x14ac:dyDescent="0.3">
      <c r="A88" s="28" t="s">
        <v>81</v>
      </c>
      <c r="B88" s="28" t="s">
        <v>81</v>
      </c>
      <c r="C88" s="12" t="s">
        <v>614</v>
      </c>
      <c r="D88" s="28">
        <v>2</v>
      </c>
      <c r="E88" s="28">
        <v>2</v>
      </c>
      <c r="F88" s="28">
        <v>8</v>
      </c>
      <c r="G88" s="28">
        <v>763.1</v>
      </c>
      <c r="H88" s="28">
        <v>19</v>
      </c>
      <c r="I88" s="28" t="s">
        <v>14</v>
      </c>
      <c r="J88" s="13">
        <v>2476533</v>
      </c>
      <c r="K88" s="13">
        <v>211582.16</v>
      </c>
      <c r="L88" s="13">
        <v>0</v>
      </c>
      <c r="M88" s="13">
        <v>0</v>
      </c>
      <c r="N88" s="13">
        <v>0</v>
      </c>
      <c r="O88" s="13">
        <v>71222.12</v>
      </c>
      <c r="P88" s="13">
        <f t="shared" si="1"/>
        <v>2193728.7199999997</v>
      </c>
      <c r="Q88" s="28" t="s">
        <v>836</v>
      </c>
    </row>
    <row r="89" spans="1:17" ht="16.5" customHeight="1" x14ac:dyDescent="0.3">
      <c r="A89" s="28" t="s">
        <v>82</v>
      </c>
      <c r="B89" s="28" t="s">
        <v>82</v>
      </c>
      <c r="C89" s="12" t="s">
        <v>615</v>
      </c>
      <c r="D89" s="28">
        <v>2</v>
      </c>
      <c r="E89" s="28">
        <v>2</v>
      </c>
      <c r="F89" s="28">
        <v>12</v>
      </c>
      <c r="G89" s="28">
        <v>1404.6</v>
      </c>
      <c r="H89" s="28">
        <v>35</v>
      </c>
      <c r="I89" s="28" t="s">
        <v>14</v>
      </c>
      <c r="J89" s="13">
        <v>3511250</v>
      </c>
      <c r="K89" s="13">
        <v>324473.07</v>
      </c>
      <c r="L89" s="13">
        <v>0</v>
      </c>
      <c r="M89" s="13">
        <v>0</v>
      </c>
      <c r="N89" s="13">
        <v>0</v>
      </c>
      <c r="O89" s="13">
        <v>108636.23</v>
      </c>
      <c r="P89" s="13">
        <f t="shared" si="1"/>
        <v>3078140.7</v>
      </c>
      <c r="Q89" s="28" t="s">
        <v>836</v>
      </c>
    </row>
    <row r="90" spans="1:17" ht="16.5" customHeight="1" x14ac:dyDescent="0.3">
      <c r="A90" s="28" t="s">
        <v>83</v>
      </c>
      <c r="B90" s="28" t="s">
        <v>83</v>
      </c>
      <c r="C90" s="12" t="s">
        <v>616</v>
      </c>
      <c r="D90" s="28">
        <v>3</v>
      </c>
      <c r="E90" s="28">
        <v>2</v>
      </c>
      <c r="F90" s="28">
        <v>24</v>
      </c>
      <c r="G90" s="28">
        <v>1433</v>
      </c>
      <c r="H90" s="28">
        <v>39</v>
      </c>
      <c r="I90" s="28" t="s">
        <v>14</v>
      </c>
      <c r="J90" s="13">
        <v>6663579</v>
      </c>
      <c r="K90" s="13">
        <v>390382.56</v>
      </c>
      <c r="L90" s="13">
        <v>0</v>
      </c>
      <c r="M90" s="13">
        <v>0</v>
      </c>
      <c r="N90" s="13">
        <v>0</v>
      </c>
      <c r="O90" s="13">
        <v>129159.03</v>
      </c>
      <c r="P90" s="13">
        <f t="shared" si="1"/>
        <v>6144037.4100000001</v>
      </c>
      <c r="Q90" s="28" t="s">
        <v>836</v>
      </c>
    </row>
    <row r="91" spans="1:17" ht="16.5" customHeight="1" x14ac:dyDescent="0.3">
      <c r="A91" s="28" t="s">
        <v>84</v>
      </c>
      <c r="B91" s="28" t="s">
        <v>84</v>
      </c>
      <c r="C91" s="12" t="s">
        <v>617</v>
      </c>
      <c r="D91" s="28">
        <v>2</v>
      </c>
      <c r="E91" s="28">
        <v>2</v>
      </c>
      <c r="F91" s="28">
        <v>8</v>
      </c>
      <c r="G91" s="28">
        <v>737.31</v>
      </c>
      <c r="H91" s="28">
        <v>16</v>
      </c>
      <c r="I91" s="28" t="s">
        <v>14</v>
      </c>
      <c r="J91" s="13">
        <v>2172224</v>
      </c>
      <c r="K91" s="13">
        <v>197582.12</v>
      </c>
      <c r="L91" s="13">
        <v>0</v>
      </c>
      <c r="M91" s="13">
        <v>0</v>
      </c>
      <c r="N91" s="13">
        <v>0</v>
      </c>
      <c r="O91" s="13">
        <v>65627.460000000006</v>
      </c>
      <c r="P91" s="13">
        <f t="shared" si="1"/>
        <v>1909014.42</v>
      </c>
      <c r="Q91" s="28" t="s">
        <v>836</v>
      </c>
    </row>
    <row r="92" spans="1:17" ht="16.5" customHeight="1" x14ac:dyDescent="0.3">
      <c r="A92" s="28" t="s">
        <v>85</v>
      </c>
      <c r="B92" s="28" t="s">
        <v>85</v>
      </c>
      <c r="C92" s="12" t="s">
        <v>618</v>
      </c>
      <c r="D92" s="28">
        <v>2</v>
      </c>
      <c r="E92" s="28">
        <v>2</v>
      </c>
      <c r="F92" s="28">
        <v>8</v>
      </c>
      <c r="G92" s="28">
        <v>831.4</v>
      </c>
      <c r="H92" s="28">
        <v>16</v>
      </c>
      <c r="I92" s="28" t="s">
        <v>14</v>
      </c>
      <c r="J92" s="13">
        <v>2475455.8000000003</v>
      </c>
      <c r="K92" s="13">
        <v>193975.79</v>
      </c>
      <c r="L92" s="13">
        <v>0</v>
      </c>
      <c r="M92" s="13">
        <v>0</v>
      </c>
      <c r="N92" s="13">
        <v>0</v>
      </c>
      <c r="O92" s="13">
        <v>66499.710000000006</v>
      </c>
      <c r="P92" s="13">
        <f t="shared" si="1"/>
        <v>2214980.3000000003</v>
      </c>
      <c r="Q92" s="28" t="s">
        <v>836</v>
      </c>
    </row>
    <row r="93" spans="1:17" ht="16.5" customHeight="1" x14ac:dyDescent="0.3">
      <c r="A93" s="28" t="s">
        <v>86</v>
      </c>
      <c r="B93" s="28" t="s">
        <v>86</v>
      </c>
      <c r="C93" s="12" t="s">
        <v>619</v>
      </c>
      <c r="D93" s="28">
        <v>2</v>
      </c>
      <c r="E93" s="28">
        <v>2</v>
      </c>
      <c r="F93" s="28">
        <v>8</v>
      </c>
      <c r="G93" s="28">
        <v>728.3</v>
      </c>
      <c r="H93" s="28">
        <v>27</v>
      </c>
      <c r="I93" s="28" t="s">
        <v>14</v>
      </c>
      <c r="J93" s="13">
        <f>'Прил 2'!D74+'Прил 3'!D74</f>
        <v>2093173.98</v>
      </c>
      <c r="K93" s="13">
        <v>171110.74</v>
      </c>
      <c r="L93" s="13">
        <v>0</v>
      </c>
      <c r="M93" s="13">
        <v>0</v>
      </c>
      <c r="N93" s="13">
        <v>0</v>
      </c>
      <c r="O93" s="13">
        <v>58029.31</v>
      </c>
      <c r="P93" s="13">
        <f t="shared" si="1"/>
        <v>1864033.93</v>
      </c>
      <c r="Q93" s="28" t="s">
        <v>836</v>
      </c>
    </row>
    <row r="94" spans="1:17" ht="16.5" customHeight="1" x14ac:dyDescent="0.3">
      <c r="A94" s="28" t="s">
        <v>87</v>
      </c>
      <c r="B94" s="28" t="s">
        <v>87</v>
      </c>
      <c r="C94" s="12" t="s">
        <v>620</v>
      </c>
      <c r="D94" s="28">
        <v>2</v>
      </c>
      <c r="E94" s="28">
        <v>2</v>
      </c>
      <c r="F94" s="28">
        <v>8</v>
      </c>
      <c r="G94" s="28">
        <v>743.5</v>
      </c>
      <c r="H94" s="28">
        <v>30</v>
      </c>
      <c r="I94" s="28" t="s">
        <v>14</v>
      </c>
      <c r="J94" s="13">
        <f>'Прил 2'!D75+'Прил 3'!D75</f>
        <v>2147031.3600000003</v>
      </c>
      <c r="K94" s="13">
        <v>159854.51999999999</v>
      </c>
      <c r="L94" s="13">
        <v>0</v>
      </c>
      <c r="M94" s="13">
        <v>0</v>
      </c>
      <c r="N94" s="13">
        <v>0</v>
      </c>
      <c r="O94" s="13">
        <v>54030.38</v>
      </c>
      <c r="P94" s="13">
        <f t="shared" si="1"/>
        <v>1933146.4600000004</v>
      </c>
      <c r="Q94" s="28" t="s">
        <v>836</v>
      </c>
    </row>
    <row r="95" spans="1:17" ht="16.5" customHeight="1" x14ac:dyDescent="0.3">
      <c r="A95" s="28" t="s">
        <v>88</v>
      </c>
      <c r="B95" s="28" t="s">
        <v>88</v>
      </c>
      <c r="C95" s="12" t="s">
        <v>621</v>
      </c>
      <c r="D95" s="28">
        <v>3</v>
      </c>
      <c r="E95" s="28">
        <v>2</v>
      </c>
      <c r="F95" s="28">
        <v>24</v>
      </c>
      <c r="G95" s="28">
        <v>1017.2</v>
      </c>
      <c r="H95" s="28">
        <v>47</v>
      </c>
      <c r="I95" s="28" t="s">
        <v>14</v>
      </c>
      <c r="J95" s="13">
        <v>4829000</v>
      </c>
      <c r="K95" s="13">
        <v>124199.03999999999</v>
      </c>
      <c r="L95" s="13">
        <v>0</v>
      </c>
      <c r="M95" s="13">
        <v>0</v>
      </c>
      <c r="N95" s="13">
        <v>0</v>
      </c>
      <c r="O95" s="13">
        <v>127601.96</v>
      </c>
      <c r="P95" s="13">
        <f t="shared" si="1"/>
        <v>4577199</v>
      </c>
      <c r="Q95" s="28" t="s">
        <v>836</v>
      </c>
    </row>
    <row r="96" spans="1:17" ht="16.5" customHeight="1" x14ac:dyDescent="0.3">
      <c r="A96" s="28" t="s">
        <v>89</v>
      </c>
      <c r="B96" s="28" t="s">
        <v>89</v>
      </c>
      <c r="C96" s="12" t="s">
        <v>622</v>
      </c>
      <c r="D96" s="28">
        <v>2</v>
      </c>
      <c r="E96" s="28">
        <v>1</v>
      </c>
      <c r="F96" s="28">
        <v>16</v>
      </c>
      <c r="G96" s="28">
        <v>1022.1</v>
      </c>
      <c r="H96" s="28">
        <v>30</v>
      </c>
      <c r="I96" s="28" t="s">
        <v>14</v>
      </c>
      <c r="J96" s="13">
        <v>3518724</v>
      </c>
      <c r="K96" s="13">
        <v>211742.2</v>
      </c>
      <c r="L96" s="13">
        <v>0</v>
      </c>
      <c r="M96" s="13">
        <v>0</v>
      </c>
      <c r="N96" s="13">
        <v>0</v>
      </c>
      <c r="O96" s="13">
        <v>70742.350000000006</v>
      </c>
      <c r="P96" s="13">
        <f t="shared" ref="P96:P158" si="3">J96-K96-O96</f>
        <v>3236239.4499999997</v>
      </c>
      <c r="Q96" s="28" t="s">
        <v>836</v>
      </c>
    </row>
    <row r="97" spans="1:17" ht="16.5" customHeight="1" x14ac:dyDescent="0.3">
      <c r="A97" s="28" t="s">
        <v>90</v>
      </c>
      <c r="B97" s="28" t="s">
        <v>90</v>
      </c>
      <c r="C97" s="12" t="s">
        <v>623</v>
      </c>
      <c r="D97" s="28">
        <v>2</v>
      </c>
      <c r="E97" s="28">
        <v>1</v>
      </c>
      <c r="F97" s="28">
        <v>8</v>
      </c>
      <c r="G97" s="28">
        <v>664.4</v>
      </c>
      <c r="H97" s="28">
        <v>19</v>
      </c>
      <c r="I97" s="28" t="s">
        <v>14</v>
      </c>
      <c r="J97" s="13">
        <v>2687000</v>
      </c>
      <c r="K97" s="13">
        <v>183336.37</v>
      </c>
      <c r="L97" s="13">
        <v>0</v>
      </c>
      <c r="M97" s="13">
        <v>0</v>
      </c>
      <c r="N97" s="13">
        <v>0</v>
      </c>
      <c r="O97" s="13">
        <v>62360.53</v>
      </c>
      <c r="P97" s="13">
        <f t="shared" si="3"/>
        <v>2441303.1</v>
      </c>
      <c r="Q97" s="28" t="s">
        <v>836</v>
      </c>
    </row>
    <row r="98" spans="1:17" ht="16.5" customHeight="1" x14ac:dyDescent="0.3">
      <c r="A98" s="28" t="s">
        <v>91</v>
      </c>
      <c r="B98" s="28" t="s">
        <v>91</v>
      </c>
      <c r="C98" s="12" t="s">
        <v>624</v>
      </c>
      <c r="D98" s="28">
        <v>2</v>
      </c>
      <c r="E98" s="28">
        <v>1</v>
      </c>
      <c r="F98" s="28">
        <v>8</v>
      </c>
      <c r="G98" s="28">
        <v>666.8</v>
      </c>
      <c r="H98" s="28">
        <v>26</v>
      </c>
      <c r="I98" s="28" t="s">
        <v>14</v>
      </c>
      <c r="J98" s="13">
        <v>2666000</v>
      </c>
      <c r="K98" s="13">
        <v>176463.71</v>
      </c>
      <c r="L98" s="13">
        <v>0</v>
      </c>
      <c r="M98" s="13">
        <v>0</v>
      </c>
      <c r="N98" s="13">
        <v>0</v>
      </c>
      <c r="O98" s="13">
        <v>59676.66</v>
      </c>
      <c r="P98" s="13">
        <f t="shared" si="3"/>
        <v>2429859.63</v>
      </c>
      <c r="Q98" s="28" t="s">
        <v>836</v>
      </c>
    </row>
    <row r="99" spans="1:17" ht="31.2" x14ac:dyDescent="0.3">
      <c r="A99" s="28" t="s">
        <v>92</v>
      </c>
      <c r="B99" s="28" t="s">
        <v>92</v>
      </c>
      <c r="C99" s="12" t="s">
        <v>967</v>
      </c>
      <c r="D99" s="28">
        <v>3</v>
      </c>
      <c r="E99" s="28">
        <v>2</v>
      </c>
      <c r="F99" s="28">
        <v>24</v>
      </c>
      <c r="G99" s="28">
        <v>1413.3</v>
      </c>
      <c r="H99" s="28">
        <v>42</v>
      </c>
      <c r="I99" s="28" t="s">
        <v>14</v>
      </c>
      <c r="J99" s="13">
        <v>3518724</v>
      </c>
      <c r="K99" s="13">
        <v>354731.32</v>
      </c>
      <c r="L99" s="13">
        <v>0</v>
      </c>
      <c r="M99" s="13">
        <v>0</v>
      </c>
      <c r="N99" s="13">
        <v>0</v>
      </c>
      <c r="O99" s="13">
        <v>118755.77</v>
      </c>
      <c r="P99" s="13">
        <f t="shared" si="3"/>
        <v>3045236.91</v>
      </c>
      <c r="Q99" s="28" t="s">
        <v>836</v>
      </c>
    </row>
    <row r="100" spans="1:17" ht="16.5" customHeight="1" x14ac:dyDescent="0.3">
      <c r="A100" s="28" t="s">
        <v>93</v>
      </c>
      <c r="B100" s="28" t="s">
        <v>93</v>
      </c>
      <c r="C100" s="12" t="s">
        <v>515</v>
      </c>
      <c r="D100" s="28">
        <v>2</v>
      </c>
      <c r="E100" s="28">
        <v>2</v>
      </c>
      <c r="F100" s="28">
        <v>8</v>
      </c>
      <c r="G100" s="28">
        <v>590.70000000000005</v>
      </c>
      <c r="H100" s="28">
        <v>9</v>
      </c>
      <c r="I100" s="28" t="s">
        <v>14</v>
      </c>
      <c r="J100" s="13">
        <v>2387750</v>
      </c>
      <c r="K100" s="13">
        <v>130006.17</v>
      </c>
      <c r="L100" s="13">
        <v>0</v>
      </c>
      <c r="M100" s="13">
        <v>0</v>
      </c>
      <c r="N100" s="13">
        <v>0</v>
      </c>
      <c r="O100" s="13">
        <v>47036.21</v>
      </c>
      <c r="P100" s="13">
        <f t="shared" si="3"/>
        <v>2210707.62</v>
      </c>
      <c r="Q100" s="28" t="s">
        <v>836</v>
      </c>
    </row>
    <row r="101" spans="1:17" ht="16.5" customHeight="1" x14ac:dyDescent="0.3">
      <c r="A101" s="28" t="s">
        <v>94</v>
      </c>
      <c r="B101" s="28" t="s">
        <v>94</v>
      </c>
      <c r="C101" s="12" t="s">
        <v>514</v>
      </c>
      <c r="D101" s="28">
        <v>2</v>
      </c>
      <c r="E101" s="28">
        <v>1</v>
      </c>
      <c r="F101" s="28">
        <v>8</v>
      </c>
      <c r="G101" s="28">
        <v>798.3</v>
      </c>
      <c r="H101" s="28">
        <v>18</v>
      </c>
      <c r="I101" s="28" t="s">
        <v>14</v>
      </c>
      <c r="J101" s="13">
        <v>2565402</v>
      </c>
      <c r="K101" s="13">
        <v>202997.87</v>
      </c>
      <c r="L101" s="13">
        <v>0</v>
      </c>
      <c r="M101" s="13">
        <v>0</v>
      </c>
      <c r="N101" s="13">
        <v>0</v>
      </c>
      <c r="O101" s="13">
        <v>68377.64</v>
      </c>
      <c r="P101" s="13">
        <f t="shared" si="3"/>
        <v>2294026.4899999998</v>
      </c>
      <c r="Q101" s="28" t="s">
        <v>836</v>
      </c>
    </row>
    <row r="102" spans="1:17" ht="16.5" customHeight="1" x14ac:dyDescent="0.3">
      <c r="A102" s="28" t="s">
        <v>95</v>
      </c>
      <c r="B102" s="28" t="s">
        <v>95</v>
      </c>
      <c r="C102" s="12" t="s">
        <v>513</v>
      </c>
      <c r="D102" s="28">
        <v>2</v>
      </c>
      <c r="E102" s="28">
        <v>1</v>
      </c>
      <c r="F102" s="28">
        <v>8</v>
      </c>
      <c r="G102" s="28">
        <v>381</v>
      </c>
      <c r="H102" s="28">
        <v>16</v>
      </c>
      <c r="I102" s="28" t="s">
        <v>14</v>
      </c>
      <c r="J102" s="13">
        <v>2794829.6</v>
      </c>
      <c r="K102" s="13">
        <v>34684.620000000003</v>
      </c>
      <c r="L102" s="13">
        <v>0</v>
      </c>
      <c r="M102" s="13">
        <v>0</v>
      </c>
      <c r="N102" s="13">
        <v>0</v>
      </c>
      <c r="O102" s="13">
        <v>60923.24</v>
      </c>
      <c r="P102" s="13">
        <f t="shared" si="3"/>
        <v>2699221.7399999998</v>
      </c>
      <c r="Q102" s="28" t="s">
        <v>836</v>
      </c>
    </row>
    <row r="103" spans="1:17" ht="16.5" customHeight="1" x14ac:dyDescent="0.3">
      <c r="A103" s="28" t="s">
        <v>96</v>
      </c>
      <c r="B103" s="28" t="s">
        <v>96</v>
      </c>
      <c r="C103" s="12" t="s">
        <v>516</v>
      </c>
      <c r="D103" s="28">
        <v>10</v>
      </c>
      <c r="E103" s="28">
        <v>6</v>
      </c>
      <c r="F103" s="28">
        <v>240</v>
      </c>
      <c r="G103" s="28">
        <v>18120</v>
      </c>
      <c r="H103" s="28">
        <v>650</v>
      </c>
      <c r="I103" s="28" t="s">
        <v>14</v>
      </c>
      <c r="J103" s="13">
        <v>15354768</v>
      </c>
      <c r="K103" s="13">
        <v>503069.87</v>
      </c>
      <c r="L103" s="13">
        <v>0</v>
      </c>
      <c r="M103" s="13">
        <v>0</v>
      </c>
      <c r="N103" s="13">
        <v>0</v>
      </c>
      <c r="O103" s="13">
        <v>1890169.38</v>
      </c>
      <c r="P103" s="13">
        <f t="shared" si="3"/>
        <v>12961528.75</v>
      </c>
      <c r="Q103" s="28" t="s">
        <v>836</v>
      </c>
    </row>
    <row r="104" spans="1:17" ht="16.5" customHeight="1" x14ac:dyDescent="0.3">
      <c r="A104" s="28" t="s">
        <v>97</v>
      </c>
      <c r="B104" s="28" t="s">
        <v>97</v>
      </c>
      <c r="C104" s="12" t="s">
        <v>517</v>
      </c>
      <c r="D104" s="28">
        <v>10</v>
      </c>
      <c r="E104" s="28">
        <v>4</v>
      </c>
      <c r="F104" s="28">
        <v>160</v>
      </c>
      <c r="G104" s="28">
        <v>12820</v>
      </c>
      <c r="H104" s="28">
        <v>413</v>
      </c>
      <c r="I104" s="28" t="s">
        <v>14</v>
      </c>
      <c r="J104" s="13">
        <v>10244512</v>
      </c>
      <c r="K104" s="13">
        <v>0</v>
      </c>
      <c r="L104" s="13">
        <v>0</v>
      </c>
      <c r="M104" s="13">
        <v>0</v>
      </c>
      <c r="N104" s="13">
        <v>0</v>
      </c>
      <c r="O104" s="13">
        <v>1248246.3700000001</v>
      </c>
      <c r="P104" s="13">
        <f t="shared" si="3"/>
        <v>8996265.629999999</v>
      </c>
      <c r="Q104" s="28" t="s">
        <v>836</v>
      </c>
    </row>
    <row r="105" spans="1:17" ht="16.5" customHeight="1" x14ac:dyDescent="0.3">
      <c r="A105" s="28" t="s">
        <v>98</v>
      </c>
      <c r="B105" s="28" t="s">
        <v>98</v>
      </c>
      <c r="C105" s="12" t="s">
        <v>628</v>
      </c>
      <c r="D105" s="28">
        <v>5</v>
      </c>
      <c r="E105" s="28">
        <v>4</v>
      </c>
      <c r="F105" s="28">
        <v>70</v>
      </c>
      <c r="G105" s="28">
        <v>3577.55</v>
      </c>
      <c r="H105" s="28">
        <v>212</v>
      </c>
      <c r="I105" s="28" t="s">
        <v>14</v>
      </c>
      <c r="J105" s="13">
        <v>16690084</v>
      </c>
      <c r="K105" s="13">
        <v>1513411.25</v>
      </c>
      <c r="L105" s="13">
        <v>0</v>
      </c>
      <c r="M105" s="13">
        <v>0</v>
      </c>
      <c r="N105" s="13">
        <v>0</v>
      </c>
      <c r="O105" s="13">
        <v>508043.54</v>
      </c>
      <c r="P105" s="13">
        <f t="shared" si="3"/>
        <v>14668629.210000001</v>
      </c>
      <c r="Q105" s="28" t="s">
        <v>836</v>
      </c>
    </row>
    <row r="106" spans="1:17" ht="16.5" customHeight="1" x14ac:dyDescent="0.3">
      <c r="A106" s="28" t="s">
        <v>99</v>
      </c>
      <c r="B106" s="28" t="s">
        <v>99</v>
      </c>
      <c r="C106" s="12" t="s">
        <v>627</v>
      </c>
      <c r="D106" s="28">
        <v>5</v>
      </c>
      <c r="E106" s="28">
        <v>6</v>
      </c>
      <c r="F106" s="28">
        <v>98</v>
      </c>
      <c r="G106" s="28">
        <v>7700</v>
      </c>
      <c r="H106" s="28">
        <v>200</v>
      </c>
      <c r="I106" s="28" t="s">
        <v>14</v>
      </c>
      <c r="J106" s="13">
        <v>2395504</v>
      </c>
      <c r="K106" s="13">
        <v>2090958.38</v>
      </c>
      <c r="L106" s="13">
        <v>0</v>
      </c>
      <c r="M106" s="13">
        <v>0</v>
      </c>
      <c r="N106" s="13">
        <v>0</v>
      </c>
      <c r="O106" s="13">
        <v>304545.62</v>
      </c>
      <c r="P106" s="13">
        <f t="shared" si="3"/>
        <v>0</v>
      </c>
      <c r="Q106" s="28" t="s">
        <v>836</v>
      </c>
    </row>
    <row r="107" spans="1:17" ht="16.5" customHeight="1" x14ac:dyDescent="0.3">
      <c r="A107" s="28" t="s">
        <v>100</v>
      </c>
      <c r="B107" s="28" t="s">
        <v>100</v>
      </c>
      <c r="C107" s="12" t="s">
        <v>626</v>
      </c>
      <c r="D107" s="28">
        <v>5</v>
      </c>
      <c r="E107" s="28">
        <v>4</v>
      </c>
      <c r="F107" s="28">
        <v>70</v>
      </c>
      <c r="G107" s="28">
        <v>4239.1000000000004</v>
      </c>
      <c r="H107" s="28">
        <v>145</v>
      </c>
      <c r="I107" s="28" t="s">
        <v>14</v>
      </c>
      <c r="J107" s="13">
        <v>17033208</v>
      </c>
      <c r="K107" s="13">
        <v>1343990.38</v>
      </c>
      <c r="L107" s="13">
        <v>0</v>
      </c>
      <c r="M107" s="13">
        <v>0</v>
      </c>
      <c r="N107" s="13">
        <v>0</v>
      </c>
      <c r="O107" s="13">
        <v>450163.85</v>
      </c>
      <c r="P107" s="13">
        <f t="shared" si="3"/>
        <v>15239053.770000001</v>
      </c>
      <c r="Q107" s="28" t="s">
        <v>836</v>
      </c>
    </row>
    <row r="108" spans="1:17" ht="16.5" customHeight="1" x14ac:dyDescent="0.3">
      <c r="A108" s="28" t="s">
        <v>101</v>
      </c>
      <c r="B108" s="28" t="s">
        <v>101</v>
      </c>
      <c r="C108" s="12" t="s">
        <v>625</v>
      </c>
      <c r="D108" s="28">
        <v>2</v>
      </c>
      <c r="E108" s="28">
        <v>2</v>
      </c>
      <c r="F108" s="28">
        <v>8</v>
      </c>
      <c r="G108" s="28">
        <v>580</v>
      </c>
      <c r="H108" s="28">
        <v>20</v>
      </c>
      <c r="I108" s="28" t="s">
        <v>14</v>
      </c>
      <c r="J108" s="13">
        <v>2723750</v>
      </c>
      <c r="K108" s="13">
        <v>171855.57</v>
      </c>
      <c r="L108" s="13">
        <v>0</v>
      </c>
      <c r="M108" s="13">
        <v>0</v>
      </c>
      <c r="N108" s="13">
        <v>0</v>
      </c>
      <c r="O108" s="13">
        <v>58649.03</v>
      </c>
      <c r="P108" s="13">
        <f t="shared" si="3"/>
        <v>2493245.4000000004</v>
      </c>
      <c r="Q108" s="28" t="s">
        <v>836</v>
      </c>
    </row>
    <row r="109" spans="1:17" ht="16.5" customHeight="1" x14ac:dyDescent="0.3">
      <c r="A109" s="28" t="s">
        <v>102</v>
      </c>
      <c r="B109" s="28" t="s">
        <v>102</v>
      </c>
      <c r="C109" s="12" t="s">
        <v>518</v>
      </c>
      <c r="D109" s="28">
        <v>5</v>
      </c>
      <c r="E109" s="28">
        <v>4</v>
      </c>
      <c r="F109" s="28">
        <v>80</v>
      </c>
      <c r="G109" s="28">
        <v>4694.8</v>
      </c>
      <c r="H109" s="28">
        <v>134</v>
      </c>
      <c r="I109" s="28" t="s">
        <v>14</v>
      </c>
      <c r="J109" s="13">
        <v>12493000</v>
      </c>
      <c r="K109" s="13">
        <v>86362.84</v>
      </c>
      <c r="L109" s="13">
        <v>0</v>
      </c>
      <c r="M109" s="13">
        <v>0</v>
      </c>
      <c r="N109" s="13">
        <v>0</v>
      </c>
      <c r="O109" s="13">
        <v>526668.1</v>
      </c>
      <c r="P109" s="13">
        <f t="shared" si="3"/>
        <v>11879969.060000001</v>
      </c>
      <c r="Q109" s="28" t="s">
        <v>836</v>
      </c>
    </row>
    <row r="110" spans="1:17" ht="16.5" customHeight="1" x14ac:dyDescent="0.3">
      <c r="A110" s="28" t="s">
        <v>103</v>
      </c>
      <c r="B110" s="28" t="s">
        <v>103</v>
      </c>
      <c r="C110" s="12" t="s">
        <v>519</v>
      </c>
      <c r="D110" s="28">
        <v>5</v>
      </c>
      <c r="E110" s="28">
        <v>4</v>
      </c>
      <c r="F110" s="28">
        <v>80</v>
      </c>
      <c r="G110" s="28">
        <v>4691.5</v>
      </c>
      <c r="H110" s="28">
        <v>149</v>
      </c>
      <c r="I110" s="28" t="s">
        <v>14</v>
      </c>
      <c r="J110" s="13">
        <v>10987723.6</v>
      </c>
      <c r="K110" s="13">
        <v>1497854.29</v>
      </c>
      <c r="L110" s="13">
        <v>0</v>
      </c>
      <c r="M110" s="13">
        <v>0</v>
      </c>
      <c r="N110" s="13">
        <v>0</v>
      </c>
      <c r="O110" s="13">
        <v>503472.98</v>
      </c>
      <c r="P110" s="13">
        <f t="shared" si="3"/>
        <v>8986396.3299999982</v>
      </c>
      <c r="Q110" s="28" t="s">
        <v>836</v>
      </c>
    </row>
    <row r="111" spans="1:17" ht="16.5" customHeight="1" x14ac:dyDescent="0.3">
      <c r="A111" s="28" t="s">
        <v>104</v>
      </c>
      <c r="B111" s="28" t="s">
        <v>104</v>
      </c>
      <c r="C111" s="12" t="s">
        <v>520</v>
      </c>
      <c r="D111" s="28">
        <v>2</v>
      </c>
      <c r="E111" s="28">
        <v>1</v>
      </c>
      <c r="F111" s="28">
        <v>8</v>
      </c>
      <c r="G111" s="28">
        <v>693.9</v>
      </c>
      <c r="H111" s="28">
        <v>29</v>
      </c>
      <c r="I111" s="28" t="s">
        <v>14</v>
      </c>
      <c r="J111" s="13">
        <v>1532085</v>
      </c>
      <c r="K111" s="13">
        <v>170562.11</v>
      </c>
      <c r="L111" s="13">
        <v>0</v>
      </c>
      <c r="M111" s="13">
        <v>0</v>
      </c>
      <c r="N111" s="13">
        <v>0</v>
      </c>
      <c r="O111" s="13">
        <v>57414.34</v>
      </c>
      <c r="P111" s="13">
        <f t="shared" si="3"/>
        <v>1304108.55</v>
      </c>
      <c r="Q111" s="28" t="s">
        <v>836</v>
      </c>
    </row>
    <row r="112" spans="1:17" ht="16.5" customHeight="1" x14ac:dyDescent="0.3">
      <c r="A112" s="28" t="s">
        <v>105</v>
      </c>
      <c r="B112" s="28" t="s">
        <v>105</v>
      </c>
      <c r="C112" s="12" t="s">
        <v>527</v>
      </c>
      <c r="D112" s="28">
        <v>5</v>
      </c>
      <c r="E112" s="28">
        <v>6</v>
      </c>
      <c r="F112" s="28">
        <v>90</v>
      </c>
      <c r="G112" s="28">
        <v>6329.8</v>
      </c>
      <c r="H112" s="28">
        <v>246</v>
      </c>
      <c r="I112" s="28" t="s">
        <v>14</v>
      </c>
      <c r="J112" s="13">
        <v>8396896</v>
      </c>
      <c r="K112" s="13">
        <v>1838759.92</v>
      </c>
      <c r="L112" s="13">
        <v>0</v>
      </c>
      <c r="M112" s="13">
        <v>0</v>
      </c>
      <c r="N112" s="13">
        <v>0</v>
      </c>
      <c r="O112" s="13">
        <v>616872.93000000005</v>
      </c>
      <c r="P112" s="13">
        <f t="shared" si="3"/>
        <v>5941263.1500000004</v>
      </c>
      <c r="Q112" s="28" t="s">
        <v>836</v>
      </c>
    </row>
    <row r="113" spans="1:17" ht="16.5" customHeight="1" x14ac:dyDescent="0.3">
      <c r="A113" s="28" t="s">
        <v>106</v>
      </c>
      <c r="B113" s="28" t="s">
        <v>106</v>
      </c>
      <c r="C113" s="12" t="s">
        <v>526</v>
      </c>
      <c r="D113" s="28">
        <v>5</v>
      </c>
      <c r="E113" s="28">
        <v>2</v>
      </c>
      <c r="F113" s="28">
        <v>82</v>
      </c>
      <c r="G113" s="28">
        <v>2239.79</v>
      </c>
      <c r="H113" s="28">
        <v>141</v>
      </c>
      <c r="I113" s="28" t="s">
        <v>14</v>
      </c>
      <c r="J113" s="13">
        <v>8371750</v>
      </c>
      <c r="K113" s="13">
        <v>654520.04</v>
      </c>
      <c r="L113" s="13">
        <v>0</v>
      </c>
      <c r="M113" s="13">
        <v>0</v>
      </c>
      <c r="N113" s="13">
        <v>0</v>
      </c>
      <c r="O113" s="13">
        <v>220451.45</v>
      </c>
      <c r="P113" s="13">
        <f t="shared" si="3"/>
        <v>7496778.5099999998</v>
      </c>
      <c r="Q113" s="28" t="s">
        <v>836</v>
      </c>
    </row>
    <row r="114" spans="1:17" ht="16.5" customHeight="1" x14ac:dyDescent="0.3">
      <c r="A114" s="28" t="s">
        <v>107</v>
      </c>
      <c r="B114" s="28" t="s">
        <v>107</v>
      </c>
      <c r="C114" s="12" t="s">
        <v>525</v>
      </c>
      <c r="D114" s="28">
        <v>5</v>
      </c>
      <c r="E114" s="28">
        <v>2</v>
      </c>
      <c r="F114" s="28">
        <v>72</v>
      </c>
      <c r="G114" s="28">
        <v>2156.06</v>
      </c>
      <c r="H114" s="28">
        <v>183</v>
      </c>
      <c r="I114" s="28" t="s">
        <v>14</v>
      </c>
      <c r="J114" s="13">
        <v>9076825</v>
      </c>
      <c r="K114" s="13">
        <v>652987.32999999996</v>
      </c>
      <c r="L114" s="13">
        <v>0</v>
      </c>
      <c r="M114" s="13">
        <v>0</v>
      </c>
      <c r="N114" s="13">
        <v>0</v>
      </c>
      <c r="O114" s="13">
        <v>221315.83</v>
      </c>
      <c r="P114" s="13">
        <f t="shared" si="3"/>
        <v>8202521.8399999999</v>
      </c>
      <c r="Q114" s="28" t="s">
        <v>836</v>
      </c>
    </row>
    <row r="115" spans="1:17" ht="16.5" customHeight="1" x14ac:dyDescent="0.3">
      <c r="A115" s="28" t="s">
        <v>108</v>
      </c>
      <c r="B115" s="28" t="s">
        <v>108</v>
      </c>
      <c r="C115" s="12" t="s">
        <v>524</v>
      </c>
      <c r="D115" s="28">
        <v>2</v>
      </c>
      <c r="E115" s="28">
        <v>2</v>
      </c>
      <c r="F115" s="28">
        <v>8</v>
      </c>
      <c r="G115" s="28">
        <v>612.6</v>
      </c>
      <c r="H115" s="28">
        <v>63</v>
      </c>
      <c r="I115" s="28" t="s">
        <v>14</v>
      </c>
      <c r="J115" s="13">
        <v>1773660</v>
      </c>
      <c r="K115" s="13">
        <v>113250.29</v>
      </c>
      <c r="L115" s="13">
        <v>0</v>
      </c>
      <c r="M115" s="13">
        <v>0</v>
      </c>
      <c r="N115" s="13">
        <v>0</v>
      </c>
      <c r="O115" s="13">
        <v>38489.74</v>
      </c>
      <c r="P115" s="13">
        <f t="shared" si="3"/>
        <v>1621919.97</v>
      </c>
      <c r="Q115" s="28" t="s">
        <v>836</v>
      </c>
    </row>
    <row r="116" spans="1:17" ht="16.5" customHeight="1" x14ac:dyDescent="0.3">
      <c r="A116" s="28" t="s">
        <v>109</v>
      </c>
      <c r="B116" s="28" t="s">
        <v>109</v>
      </c>
      <c r="C116" s="12" t="s">
        <v>523</v>
      </c>
      <c r="D116" s="28">
        <v>5</v>
      </c>
      <c r="E116" s="28">
        <v>4</v>
      </c>
      <c r="F116" s="28">
        <v>60</v>
      </c>
      <c r="G116" s="28">
        <v>4072.2</v>
      </c>
      <c r="H116" s="28">
        <v>120</v>
      </c>
      <c r="I116" s="28" t="s">
        <v>14</v>
      </c>
      <c r="J116" s="13">
        <v>1900000</v>
      </c>
      <c r="K116" s="13">
        <v>1289759.6599999999</v>
      </c>
      <c r="L116" s="13">
        <v>0</v>
      </c>
      <c r="M116" s="13">
        <v>0</v>
      </c>
      <c r="N116" s="13">
        <v>0</v>
      </c>
      <c r="O116" s="13">
        <v>434912.22</v>
      </c>
      <c r="P116" s="13">
        <f t="shared" si="3"/>
        <v>175328.12000000011</v>
      </c>
      <c r="Q116" s="28" t="s">
        <v>836</v>
      </c>
    </row>
    <row r="117" spans="1:17" ht="16.5" customHeight="1" x14ac:dyDescent="0.3">
      <c r="A117" s="28" t="s">
        <v>110</v>
      </c>
      <c r="B117" s="28" t="s">
        <v>110</v>
      </c>
      <c r="C117" s="12" t="s">
        <v>522</v>
      </c>
      <c r="D117" s="28">
        <v>2</v>
      </c>
      <c r="E117" s="28">
        <v>1</v>
      </c>
      <c r="F117" s="28">
        <v>8</v>
      </c>
      <c r="G117" s="28">
        <v>740.6</v>
      </c>
      <c r="H117" s="28">
        <v>26</v>
      </c>
      <c r="I117" s="28" t="s">
        <v>14</v>
      </c>
      <c r="J117" s="13">
        <v>2671250</v>
      </c>
      <c r="K117" s="13">
        <v>173492.27</v>
      </c>
      <c r="L117" s="13">
        <v>0</v>
      </c>
      <c r="M117" s="13">
        <v>0</v>
      </c>
      <c r="N117" s="13">
        <v>0</v>
      </c>
      <c r="O117" s="13">
        <v>57506.879999999997</v>
      </c>
      <c r="P117" s="13">
        <f t="shared" si="3"/>
        <v>2440250.85</v>
      </c>
      <c r="Q117" s="28" t="s">
        <v>836</v>
      </c>
    </row>
    <row r="118" spans="1:17" ht="16.5" customHeight="1" x14ac:dyDescent="0.3">
      <c r="A118" s="49" t="s">
        <v>111</v>
      </c>
      <c r="B118" s="49" t="s">
        <v>111</v>
      </c>
      <c r="C118" s="12" t="s">
        <v>629</v>
      </c>
      <c r="D118" s="28">
        <v>12</v>
      </c>
      <c r="E118" s="28">
        <v>3</v>
      </c>
      <c r="F118" s="28">
        <v>149</v>
      </c>
      <c r="G118" s="28">
        <v>11250</v>
      </c>
      <c r="H118" s="28">
        <v>173</v>
      </c>
      <c r="I118" s="28" t="s">
        <v>14</v>
      </c>
      <c r="J118" s="13">
        <v>35147848</v>
      </c>
      <c r="K118" s="13">
        <v>1521889.11</v>
      </c>
      <c r="L118" s="13">
        <v>0</v>
      </c>
      <c r="M118" s="13">
        <v>0</v>
      </c>
      <c r="N118" s="13">
        <v>0</v>
      </c>
      <c r="O118" s="13">
        <v>1165569.03</v>
      </c>
      <c r="P118" s="13">
        <f t="shared" si="3"/>
        <v>32460389.859999999</v>
      </c>
      <c r="Q118" s="28" t="s">
        <v>836</v>
      </c>
    </row>
    <row r="119" spans="1:17" ht="16.5" customHeight="1" x14ac:dyDescent="0.3">
      <c r="A119" s="28" t="s">
        <v>112</v>
      </c>
      <c r="B119" s="28" t="s">
        <v>112</v>
      </c>
      <c r="C119" s="12" t="s">
        <v>521</v>
      </c>
      <c r="D119" s="28">
        <v>5</v>
      </c>
      <c r="E119" s="28">
        <v>4</v>
      </c>
      <c r="F119" s="28">
        <v>80</v>
      </c>
      <c r="G119" s="28">
        <v>3475.9</v>
      </c>
      <c r="H119" s="28">
        <v>129</v>
      </c>
      <c r="I119" s="28" t="s">
        <v>14</v>
      </c>
      <c r="J119" s="13">
        <v>4620674</v>
      </c>
      <c r="K119" s="13">
        <v>1396190.22</v>
      </c>
      <c r="L119" s="13">
        <v>0</v>
      </c>
      <c r="M119" s="13">
        <v>0</v>
      </c>
      <c r="N119" s="13">
        <v>0</v>
      </c>
      <c r="O119" s="13">
        <v>464978.64</v>
      </c>
      <c r="P119" s="13">
        <f t="shared" si="3"/>
        <v>2759505.14</v>
      </c>
      <c r="Q119" s="28" t="s">
        <v>836</v>
      </c>
    </row>
    <row r="120" spans="1:17" ht="16.5" customHeight="1" x14ac:dyDescent="0.3">
      <c r="A120" s="28" t="s">
        <v>113</v>
      </c>
      <c r="B120" s="28" t="s">
        <v>113</v>
      </c>
      <c r="C120" s="12" t="s">
        <v>528</v>
      </c>
      <c r="D120" s="28">
        <v>10</v>
      </c>
      <c r="E120" s="28">
        <v>2</v>
      </c>
      <c r="F120" s="28">
        <v>74</v>
      </c>
      <c r="G120" s="28">
        <v>4995.8</v>
      </c>
      <c r="H120" s="28">
        <v>110</v>
      </c>
      <c r="I120" s="28" t="s">
        <v>14</v>
      </c>
      <c r="J120" s="13">
        <v>5134256</v>
      </c>
      <c r="K120" s="13">
        <v>0</v>
      </c>
      <c r="L120" s="13">
        <v>0</v>
      </c>
      <c r="M120" s="13">
        <v>0</v>
      </c>
      <c r="N120" s="13">
        <v>0</v>
      </c>
      <c r="O120" s="13">
        <v>675167.97</v>
      </c>
      <c r="P120" s="13">
        <f t="shared" si="3"/>
        <v>4459088.03</v>
      </c>
      <c r="Q120" s="28" t="s">
        <v>836</v>
      </c>
    </row>
    <row r="121" spans="1:17" ht="16.5" customHeight="1" x14ac:dyDescent="0.3">
      <c r="A121" s="28" t="s">
        <v>114</v>
      </c>
      <c r="B121" s="28" t="s">
        <v>114</v>
      </c>
      <c r="C121" s="12" t="s">
        <v>529</v>
      </c>
      <c r="D121" s="28">
        <v>2</v>
      </c>
      <c r="E121" s="28">
        <v>2</v>
      </c>
      <c r="F121" s="28">
        <v>16</v>
      </c>
      <c r="G121" s="28">
        <v>812.7</v>
      </c>
      <c r="H121" s="28">
        <v>33</v>
      </c>
      <c r="I121" s="28" t="s">
        <v>14</v>
      </c>
      <c r="J121" s="13">
        <v>2926264</v>
      </c>
      <c r="K121" s="13">
        <v>298316.46000000002</v>
      </c>
      <c r="L121" s="13">
        <v>0</v>
      </c>
      <c r="M121" s="13">
        <v>0</v>
      </c>
      <c r="N121" s="13">
        <v>0</v>
      </c>
      <c r="O121" s="13">
        <v>99017.68</v>
      </c>
      <c r="P121" s="13">
        <f t="shared" si="3"/>
        <v>2528929.86</v>
      </c>
      <c r="Q121" s="28" t="s">
        <v>836</v>
      </c>
    </row>
    <row r="122" spans="1:17" ht="16.5" customHeight="1" x14ac:dyDescent="0.3">
      <c r="A122" s="28" t="s">
        <v>115</v>
      </c>
      <c r="B122" s="28" t="s">
        <v>115</v>
      </c>
      <c r="C122" s="12" t="s">
        <v>530</v>
      </c>
      <c r="D122" s="28">
        <v>3</v>
      </c>
      <c r="E122" s="28">
        <v>2</v>
      </c>
      <c r="F122" s="28">
        <v>24</v>
      </c>
      <c r="G122" s="28">
        <v>1308.3</v>
      </c>
      <c r="H122" s="28">
        <v>67</v>
      </c>
      <c r="I122" s="28" t="s">
        <v>14</v>
      </c>
      <c r="J122" s="13">
        <v>3157323.4</v>
      </c>
      <c r="K122" s="13">
        <v>361623.22</v>
      </c>
      <c r="L122" s="13">
        <v>0</v>
      </c>
      <c r="M122" s="13">
        <v>0</v>
      </c>
      <c r="N122" s="13">
        <v>0</v>
      </c>
      <c r="O122" s="13">
        <v>120121</v>
      </c>
      <c r="P122" s="13">
        <f t="shared" si="3"/>
        <v>2675579.1799999997</v>
      </c>
      <c r="Q122" s="28" t="s">
        <v>836</v>
      </c>
    </row>
    <row r="123" spans="1:17" ht="16.5" customHeight="1" x14ac:dyDescent="0.3">
      <c r="A123" s="28" t="s">
        <v>116</v>
      </c>
      <c r="B123" s="28" t="s">
        <v>116</v>
      </c>
      <c r="C123" s="12" t="s">
        <v>531</v>
      </c>
      <c r="D123" s="28">
        <v>2</v>
      </c>
      <c r="E123" s="28">
        <v>1</v>
      </c>
      <c r="F123" s="28">
        <v>8</v>
      </c>
      <c r="G123" s="28">
        <v>516</v>
      </c>
      <c r="H123" s="28">
        <v>24</v>
      </c>
      <c r="I123" s="28" t="s">
        <v>14</v>
      </c>
      <c r="J123" s="13">
        <v>1494362</v>
      </c>
      <c r="K123" s="13">
        <v>86212.87</v>
      </c>
      <c r="L123" s="13">
        <v>0</v>
      </c>
      <c r="M123" s="13">
        <v>0</v>
      </c>
      <c r="N123" s="13">
        <v>0</v>
      </c>
      <c r="O123" s="13">
        <v>32121.86</v>
      </c>
      <c r="P123" s="13">
        <f t="shared" si="3"/>
        <v>1376027.2699999998</v>
      </c>
      <c r="Q123" s="28" t="s">
        <v>836</v>
      </c>
    </row>
    <row r="124" spans="1:17" ht="16.5" customHeight="1" x14ac:dyDescent="0.3">
      <c r="A124" s="28" t="s">
        <v>117</v>
      </c>
      <c r="B124" s="28" t="s">
        <v>117</v>
      </c>
      <c r="C124" s="12" t="s">
        <v>532</v>
      </c>
      <c r="D124" s="28">
        <v>5</v>
      </c>
      <c r="E124" s="28">
        <v>4</v>
      </c>
      <c r="F124" s="28">
        <v>66</v>
      </c>
      <c r="G124" s="28">
        <v>3412</v>
      </c>
      <c r="H124" s="28">
        <v>145</v>
      </c>
      <c r="I124" s="28" t="s">
        <v>14</v>
      </c>
      <c r="J124" s="13">
        <v>2483416</v>
      </c>
      <c r="K124" s="13">
        <v>1302603.1100000001</v>
      </c>
      <c r="L124" s="13">
        <v>0</v>
      </c>
      <c r="M124" s="13">
        <v>0</v>
      </c>
      <c r="N124" s="13">
        <v>0</v>
      </c>
      <c r="O124" s="13">
        <v>437009.02</v>
      </c>
      <c r="P124" s="13">
        <f t="shared" si="3"/>
        <v>743803.86999999988</v>
      </c>
      <c r="Q124" s="28" t="s">
        <v>836</v>
      </c>
    </row>
    <row r="125" spans="1:17" ht="16.5" customHeight="1" x14ac:dyDescent="0.3">
      <c r="A125" s="28" t="s">
        <v>118</v>
      </c>
      <c r="B125" s="28" t="s">
        <v>118</v>
      </c>
      <c r="C125" s="12" t="s">
        <v>533</v>
      </c>
      <c r="D125" s="28">
        <v>2</v>
      </c>
      <c r="E125" s="28">
        <v>2</v>
      </c>
      <c r="F125" s="28">
        <v>8</v>
      </c>
      <c r="G125" s="28">
        <v>836.63</v>
      </c>
      <c r="H125" s="28">
        <v>23</v>
      </c>
      <c r="I125" s="28" t="s">
        <v>14</v>
      </c>
      <c r="J125" s="13">
        <v>2630034</v>
      </c>
      <c r="K125" s="13">
        <v>139356.12</v>
      </c>
      <c r="L125" s="13">
        <v>0</v>
      </c>
      <c r="M125" s="13">
        <v>0</v>
      </c>
      <c r="N125" s="13">
        <v>0</v>
      </c>
      <c r="O125" s="13">
        <v>50269.9</v>
      </c>
      <c r="P125" s="13">
        <f t="shared" si="3"/>
        <v>2440407.98</v>
      </c>
      <c r="Q125" s="28" t="s">
        <v>836</v>
      </c>
    </row>
    <row r="126" spans="1:17" ht="16.5" customHeight="1" x14ac:dyDescent="0.3">
      <c r="A126" s="28" t="s">
        <v>119</v>
      </c>
      <c r="B126" s="28" t="s">
        <v>119</v>
      </c>
      <c r="C126" s="12" t="s">
        <v>534</v>
      </c>
      <c r="D126" s="28">
        <v>5</v>
      </c>
      <c r="E126" s="28">
        <v>4</v>
      </c>
      <c r="F126" s="28">
        <v>72</v>
      </c>
      <c r="G126" s="28">
        <v>3586.7</v>
      </c>
      <c r="H126" s="28">
        <v>192</v>
      </c>
      <c r="I126" s="28" t="s">
        <v>14</v>
      </c>
      <c r="J126" s="13">
        <v>16369166</v>
      </c>
      <c r="K126" s="13">
        <v>1333690.53</v>
      </c>
      <c r="L126" s="13">
        <v>0</v>
      </c>
      <c r="M126" s="13">
        <v>0</v>
      </c>
      <c r="N126" s="13">
        <v>0</v>
      </c>
      <c r="O126" s="13">
        <v>450259.04</v>
      </c>
      <c r="P126" s="13">
        <f t="shared" si="3"/>
        <v>14585216.430000002</v>
      </c>
      <c r="Q126" s="28" t="s">
        <v>836</v>
      </c>
    </row>
    <row r="127" spans="1:17" ht="31.2" x14ac:dyDescent="0.3">
      <c r="A127" s="28" t="s">
        <v>120</v>
      </c>
      <c r="B127" s="28" t="s">
        <v>120</v>
      </c>
      <c r="C127" s="12" t="s">
        <v>900</v>
      </c>
      <c r="D127" s="28">
        <v>9</v>
      </c>
      <c r="E127" s="28">
        <v>1</v>
      </c>
      <c r="F127" s="28">
        <v>142</v>
      </c>
      <c r="G127" s="28">
        <v>12330</v>
      </c>
      <c r="H127" s="28">
        <v>423</v>
      </c>
      <c r="I127" s="28" t="s">
        <v>14</v>
      </c>
      <c r="J127" s="13">
        <v>9619930</v>
      </c>
      <c r="K127" s="13">
        <v>533909.80000000005</v>
      </c>
      <c r="L127" s="13">
        <v>0</v>
      </c>
      <c r="M127" s="13">
        <v>0</v>
      </c>
      <c r="N127" s="13">
        <v>0</v>
      </c>
      <c r="O127" s="13">
        <v>585527.74</v>
      </c>
      <c r="P127" s="13">
        <f t="shared" si="3"/>
        <v>8500492.459999999</v>
      </c>
      <c r="Q127" s="28" t="s">
        <v>836</v>
      </c>
    </row>
    <row r="128" spans="1:17" ht="16.5" customHeight="1" x14ac:dyDescent="0.3">
      <c r="A128" s="28" t="s">
        <v>121</v>
      </c>
      <c r="B128" s="28" t="s">
        <v>121</v>
      </c>
      <c r="C128" s="12" t="s">
        <v>545</v>
      </c>
      <c r="D128" s="28">
        <v>3</v>
      </c>
      <c r="E128" s="28">
        <v>2</v>
      </c>
      <c r="F128" s="28">
        <v>19</v>
      </c>
      <c r="G128" s="28">
        <v>1855.1</v>
      </c>
      <c r="H128" s="28">
        <v>44</v>
      </c>
      <c r="I128" s="28" t="s">
        <v>14</v>
      </c>
      <c r="J128" s="13">
        <v>2272100</v>
      </c>
      <c r="K128" s="13">
        <v>469636.12</v>
      </c>
      <c r="L128" s="13">
        <v>0</v>
      </c>
      <c r="M128" s="13">
        <v>0</v>
      </c>
      <c r="N128" s="13">
        <v>0</v>
      </c>
      <c r="O128" s="13">
        <v>159232.67000000001</v>
      </c>
      <c r="P128" s="13">
        <f t="shared" si="3"/>
        <v>1643231.21</v>
      </c>
      <c r="Q128" s="28" t="s">
        <v>836</v>
      </c>
    </row>
    <row r="129" spans="1:17" ht="16.5" customHeight="1" x14ac:dyDescent="0.3">
      <c r="A129" s="28" t="s">
        <v>122</v>
      </c>
      <c r="B129" s="28" t="s">
        <v>122</v>
      </c>
      <c r="C129" s="12" t="s">
        <v>544</v>
      </c>
      <c r="D129" s="28">
        <v>5</v>
      </c>
      <c r="E129" s="28">
        <v>3</v>
      </c>
      <c r="F129" s="28">
        <v>30</v>
      </c>
      <c r="G129" s="28">
        <v>2571.6</v>
      </c>
      <c r="H129" s="28">
        <v>77</v>
      </c>
      <c r="I129" s="28" t="s">
        <v>14</v>
      </c>
      <c r="J129" s="13">
        <v>9596425</v>
      </c>
      <c r="K129" s="13">
        <v>804823.49</v>
      </c>
      <c r="L129" s="13">
        <v>0</v>
      </c>
      <c r="M129" s="13">
        <v>0</v>
      </c>
      <c r="N129" s="13">
        <v>0</v>
      </c>
      <c r="O129" s="13">
        <v>271663.51</v>
      </c>
      <c r="P129" s="13">
        <f t="shared" si="3"/>
        <v>8519938</v>
      </c>
      <c r="Q129" s="28" t="s">
        <v>836</v>
      </c>
    </row>
    <row r="130" spans="1:17" ht="16.5" customHeight="1" x14ac:dyDescent="0.3">
      <c r="A130" s="28" t="s">
        <v>123</v>
      </c>
      <c r="B130" s="28" t="s">
        <v>123</v>
      </c>
      <c r="C130" s="12" t="s">
        <v>631</v>
      </c>
      <c r="D130" s="28">
        <v>9</v>
      </c>
      <c r="E130" s="28">
        <v>1</v>
      </c>
      <c r="F130" s="28">
        <v>54</v>
      </c>
      <c r="G130" s="28">
        <v>2910.7</v>
      </c>
      <c r="H130" s="28">
        <v>143</v>
      </c>
      <c r="I130" s="28" t="s">
        <v>14</v>
      </c>
      <c r="J130" s="13">
        <v>2579128</v>
      </c>
      <c r="K130" s="13">
        <v>0</v>
      </c>
      <c r="L130" s="13">
        <v>0</v>
      </c>
      <c r="M130" s="13">
        <v>0</v>
      </c>
      <c r="N130" s="13">
        <v>0</v>
      </c>
      <c r="O130" s="13">
        <v>343315.36</v>
      </c>
      <c r="P130" s="13">
        <f t="shared" si="3"/>
        <v>2235812.64</v>
      </c>
      <c r="Q130" s="28" t="s">
        <v>836</v>
      </c>
    </row>
    <row r="131" spans="1:17" ht="16.5" customHeight="1" x14ac:dyDescent="0.3">
      <c r="A131" s="28" t="s">
        <v>124</v>
      </c>
      <c r="B131" s="28" t="s">
        <v>124</v>
      </c>
      <c r="C131" s="12" t="s">
        <v>632</v>
      </c>
      <c r="D131" s="28">
        <v>9</v>
      </c>
      <c r="E131" s="28">
        <v>1</v>
      </c>
      <c r="F131" s="28">
        <v>54</v>
      </c>
      <c r="G131" s="28">
        <v>2922.6</v>
      </c>
      <c r="H131" s="28">
        <v>125</v>
      </c>
      <c r="I131" s="28" t="s">
        <v>14</v>
      </c>
      <c r="J131" s="13">
        <v>2579128</v>
      </c>
      <c r="K131" s="13">
        <v>0</v>
      </c>
      <c r="L131" s="13">
        <v>0</v>
      </c>
      <c r="M131" s="13">
        <v>0</v>
      </c>
      <c r="N131" s="13">
        <v>0</v>
      </c>
      <c r="O131" s="13">
        <v>363733.89</v>
      </c>
      <c r="P131" s="13">
        <f t="shared" si="3"/>
        <v>2215394.11</v>
      </c>
      <c r="Q131" s="28" t="s">
        <v>836</v>
      </c>
    </row>
    <row r="132" spans="1:17" ht="16.5" customHeight="1" x14ac:dyDescent="0.3">
      <c r="A132" s="28" t="s">
        <v>125</v>
      </c>
      <c r="B132" s="28" t="s">
        <v>125</v>
      </c>
      <c r="C132" s="12" t="s">
        <v>633</v>
      </c>
      <c r="D132" s="28">
        <v>5</v>
      </c>
      <c r="E132" s="28">
        <v>6</v>
      </c>
      <c r="F132" s="28">
        <v>81</v>
      </c>
      <c r="G132" s="28">
        <v>7399.7</v>
      </c>
      <c r="H132" s="28">
        <v>181</v>
      </c>
      <c r="I132" s="28" t="s">
        <v>14</v>
      </c>
      <c r="J132" s="13">
        <v>14307546</v>
      </c>
      <c r="K132" s="13">
        <v>2508885.38</v>
      </c>
      <c r="L132" s="13">
        <v>0</v>
      </c>
      <c r="M132" s="13">
        <v>0</v>
      </c>
      <c r="N132" s="13">
        <v>0</v>
      </c>
      <c r="O132" s="13">
        <v>860283.39</v>
      </c>
      <c r="P132" s="13">
        <f t="shared" si="3"/>
        <v>10938377.23</v>
      </c>
      <c r="Q132" s="28" t="s">
        <v>836</v>
      </c>
    </row>
    <row r="133" spans="1:17" ht="16.5" customHeight="1" x14ac:dyDescent="0.3">
      <c r="A133" s="28" t="s">
        <v>126</v>
      </c>
      <c r="B133" s="28" t="s">
        <v>126</v>
      </c>
      <c r="C133" s="12" t="s">
        <v>543</v>
      </c>
      <c r="D133" s="28">
        <v>5</v>
      </c>
      <c r="E133" s="28">
        <v>4</v>
      </c>
      <c r="F133" s="28">
        <v>60</v>
      </c>
      <c r="G133" s="28">
        <v>3721</v>
      </c>
      <c r="H133" s="28">
        <v>140</v>
      </c>
      <c r="I133" s="28" t="s">
        <v>14</v>
      </c>
      <c r="J133" s="13">
        <v>14706510</v>
      </c>
      <c r="K133" s="13">
        <v>1154190.3899999999</v>
      </c>
      <c r="L133" s="13">
        <v>0</v>
      </c>
      <c r="M133" s="13">
        <v>0</v>
      </c>
      <c r="N133" s="13">
        <v>0</v>
      </c>
      <c r="O133" s="13">
        <v>389059.84000000003</v>
      </c>
      <c r="P133" s="13">
        <f t="shared" si="3"/>
        <v>13163259.77</v>
      </c>
      <c r="Q133" s="28" t="s">
        <v>836</v>
      </c>
    </row>
    <row r="134" spans="1:17" ht="16.5" customHeight="1" x14ac:dyDescent="0.3">
      <c r="A134" s="28" t="s">
        <v>127</v>
      </c>
      <c r="B134" s="28" t="s">
        <v>127</v>
      </c>
      <c r="C134" s="12" t="s">
        <v>634</v>
      </c>
      <c r="D134" s="28">
        <v>5</v>
      </c>
      <c r="E134" s="28">
        <v>4</v>
      </c>
      <c r="F134" s="28">
        <v>68</v>
      </c>
      <c r="G134" s="28">
        <v>5400</v>
      </c>
      <c r="H134" s="28">
        <v>99</v>
      </c>
      <c r="I134" s="28" t="s">
        <v>14</v>
      </c>
      <c r="J134" s="13">
        <v>11626750</v>
      </c>
      <c r="K134" s="13">
        <v>1344615.85</v>
      </c>
      <c r="L134" s="13">
        <v>0</v>
      </c>
      <c r="M134" s="13">
        <v>0</v>
      </c>
      <c r="N134" s="13">
        <v>0</v>
      </c>
      <c r="O134" s="13">
        <v>449197.68</v>
      </c>
      <c r="P134" s="13">
        <f t="shared" si="3"/>
        <v>9832936.4700000007</v>
      </c>
      <c r="Q134" s="28" t="s">
        <v>836</v>
      </c>
    </row>
    <row r="135" spans="1:17" ht="16.5" customHeight="1" x14ac:dyDescent="0.3">
      <c r="A135" s="28" t="s">
        <v>128</v>
      </c>
      <c r="B135" s="28" t="s">
        <v>128</v>
      </c>
      <c r="C135" s="12" t="s">
        <v>542</v>
      </c>
      <c r="D135" s="28">
        <v>2</v>
      </c>
      <c r="E135" s="28">
        <v>1</v>
      </c>
      <c r="F135" s="28">
        <v>30</v>
      </c>
      <c r="G135" s="28">
        <v>1745.19</v>
      </c>
      <c r="H135" s="28">
        <v>58</v>
      </c>
      <c r="I135" s="28" t="s">
        <v>14</v>
      </c>
      <c r="J135" s="13">
        <v>4645250</v>
      </c>
      <c r="K135" s="13">
        <v>277534.24</v>
      </c>
      <c r="L135" s="13">
        <v>0</v>
      </c>
      <c r="M135" s="13">
        <v>0</v>
      </c>
      <c r="N135" s="13">
        <v>0</v>
      </c>
      <c r="O135" s="13">
        <v>92626.39</v>
      </c>
      <c r="P135" s="13">
        <f t="shared" si="3"/>
        <v>4275089.37</v>
      </c>
      <c r="Q135" s="28" t="s">
        <v>836</v>
      </c>
    </row>
    <row r="136" spans="1:17" ht="16.5" customHeight="1" x14ac:dyDescent="0.3">
      <c r="A136" s="28" t="s">
        <v>129</v>
      </c>
      <c r="B136" s="28" t="s">
        <v>129</v>
      </c>
      <c r="C136" s="12" t="s">
        <v>535</v>
      </c>
      <c r="D136" s="28">
        <v>2</v>
      </c>
      <c r="E136" s="28">
        <v>2</v>
      </c>
      <c r="F136" s="28">
        <v>13</v>
      </c>
      <c r="G136" s="28">
        <v>947.2</v>
      </c>
      <c r="H136" s="28">
        <v>30</v>
      </c>
      <c r="I136" s="28" t="s">
        <v>14</v>
      </c>
      <c r="J136" s="13">
        <v>3276354</v>
      </c>
      <c r="K136" s="13">
        <v>204430.78</v>
      </c>
      <c r="L136" s="13">
        <v>0</v>
      </c>
      <c r="M136" s="13">
        <v>0</v>
      </c>
      <c r="N136" s="13">
        <v>0</v>
      </c>
      <c r="O136" s="13">
        <v>68107.759999999995</v>
      </c>
      <c r="P136" s="13">
        <f t="shared" si="3"/>
        <v>3003815.4600000004</v>
      </c>
      <c r="Q136" s="28" t="s">
        <v>836</v>
      </c>
    </row>
    <row r="137" spans="1:17" ht="16.5" customHeight="1" x14ac:dyDescent="0.3">
      <c r="A137" s="28" t="s">
        <v>130</v>
      </c>
      <c r="B137" s="28" t="s">
        <v>130</v>
      </c>
      <c r="C137" s="12" t="s">
        <v>536</v>
      </c>
      <c r="D137" s="28">
        <v>2</v>
      </c>
      <c r="E137" s="28">
        <v>1</v>
      </c>
      <c r="F137" s="28">
        <v>8</v>
      </c>
      <c r="G137" s="28">
        <v>882</v>
      </c>
      <c r="H137" s="28">
        <v>26</v>
      </c>
      <c r="I137" s="28" t="s">
        <v>14</v>
      </c>
      <c r="J137" s="13">
        <v>2764684</v>
      </c>
      <c r="K137" s="13">
        <v>170824.47</v>
      </c>
      <c r="L137" s="13">
        <v>0</v>
      </c>
      <c r="M137" s="13">
        <v>0</v>
      </c>
      <c r="N137" s="13">
        <v>0</v>
      </c>
      <c r="O137" s="13">
        <v>58337.71</v>
      </c>
      <c r="P137" s="13">
        <f t="shared" si="3"/>
        <v>2535521.8199999998</v>
      </c>
      <c r="Q137" s="28" t="s">
        <v>836</v>
      </c>
    </row>
    <row r="138" spans="1:17" ht="16.5" customHeight="1" x14ac:dyDescent="0.3">
      <c r="A138" s="28" t="s">
        <v>131</v>
      </c>
      <c r="B138" s="28" t="s">
        <v>131</v>
      </c>
      <c r="C138" s="12" t="s">
        <v>537</v>
      </c>
      <c r="D138" s="28">
        <v>2</v>
      </c>
      <c r="E138" s="28">
        <v>2</v>
      </c>
      <c r="F138" s="28">
        <v>8</v>
      </c>
      <c r="G138" s="28">
        <v>751.8</v>
      </c>
      <c r="H138" s="28">
        <v>19</v>
      </c>
      <c r="I138" s="28" t="s">
        <v>14</v>
      </c>
      <c r="J138" s="13">
        <v>2807750</v>
      </c>
      <c r="K138" s="13">
        <v>176832.2</v>
      </c>
      <c r="L138" s="13">
        <v>0</v>
      </c>
      <c r="M138" s="13">
        <v>0</v>
      </c>
      <c r="N138" s="13">
        <v>0</v>
      </c>
      <c r="O138" s="13">
        <v>58797.65</v>
      </c>
      <c r="P138" s="13">
        <f t="shared" si="3"/>
        <v>2572120.15</v>
      </c>
      <c r="Q138" s="28" t="s">
        <v>836</v>
      </c>
    </row>
    <row r="139" spans="1:17" ht="16.5" customHeight="1" x14ac:dyDescent="0.3">
      <c r="A139" s="28" t="s">
        <v>132</v>
      </c>
      <c r="B139" s="28" t="s">
        <v>132</v>
      </c>
      <c r="C139" s="12" t="s">
        <v>541</v>
      </c>
      <c r="D139" s="28">
        <v>2</v>
      </c>
      <c r="E139" s="28">
        <v>2</v>
      </c>
      <c r="F139" s="28">
        <v>8</v>
      </c>
      <c r="G139" s="28">
        <v>1140</v>
      </c>
      <c r="H139" s="28">
        <v>26</v>
      </c>
      <c r="I139" s="28" t="s">
        <v>14</v>
      </c>
      <c r="J139" s="13">
        <v>3584750</v>
      </c>
      <c r="K139" s="13">
        <v>233993.32</v>
      </c>
      <c r="L139" s="13">
        <v>0</v>
      </c>
      <c r="M139" s="13">
        <v>0</v>
      </c>
      <c r="N139" s="13">
        <v>0</v>
      </c>
      <c r="O139" s="13">
        <v>78715.5</v>
      </c>
      <c r="P139" s="13">
        <f t="shared" si="3"/>
        <v>3272041.18</v>
      </c>
      <c r="Q139" s="28" t="s">
        <v>836</v>
      </c>
    </row>
    <row r="140" spans="1:17" ht="16.5" customHeight="1" x14ac:dyDescent="0.3">
      <c r="A140" s="28" t="s">
        <v>133</v>
      </c>
      <c r="B140" s="28" t="s">
        <v>133</v>
      </c>
      <c r="C140" s="12" t="s">
        <v>540</v>
      </c>
      <c r="D140" s="28">
        <v>2</v>
      </c>
      <c r="E140" s="28">
        <v>1</v>
      </c>
      <c r="F140" s="28">
        <v>8</v>
      </c>
      <c r="G140" s="28">
        <v>486.2</v>
      </c>
      <c r="H140" s="28">
        <v>12</v>
      </c>
      <c r="I140" s="28" t="s">
        <v>14</v>
      </c>
      <c r="J140" s="13">
        <v>1622852</v>
      </c>
      <c r="K140" s="13">
        <v>115500.67</v>
      </c>
      <c r="L140" s="13">
        <v>0</v>
      </c>
      <c r="M140" s="13">
        <v>0</v>
      </c>
      <c r="N140" s="13">
        <v>0</v>
      </c>
      <c r="O140" s="13">
        <v>38485.480000000003</v>
      </c>
      <c r="P140" s="13">
        <f t="shared" si="3"/>
        <v>1468865.85</v>
      </c>
      <c r="Q140" s="28" t="s">
        <v>836</v>
      </c>
    </row>
    <row r="141" spans="1:17" ht="16.5" customHeight="1" x14ac:dyDescent="0.3">
      <c r="A141" s="28" t="s">
        <v>134</v>
      </c>
      <c r="B141" s="28" t="s">
        <v>134</v>
      </c>
      <c r="C141" s="12" t="s">
        <v>539</v>
      </c>
      <c r="D141" s="28">
        <v>2</v>
      </c>
      <c r="E141" s="28">
        <v>2</v>
      </c>
      <c r="F141" s="28">
        <v>8</v>
      </c>
      <c r="G141" s="28">
        <v>774.8</v>
      </c>
      <c r="H141" s="28">
        <v>28</v>
      </c>
      <c r="I141" s="28" t="s">
        <v>14</v>
      </c>
      <c r="J141" s="13">
        <v>2949500</v>
      </c>
      <c r="K141" s="13">
        <v>163564.17000000001</v>
      </c>
      <c r="L141" s="13">
        <v>0</v>
      </c>
      <c r="M141" s="13">
        <v>0</v>
      </c>
      <c r="N141" s="13">
        <v>0</v>
      </c>
      <c r="O141" s="13">
        <v>56186.61</v>
      </c>
      <c r="P141" s="13">
        <f t="shared" si="3"/>
        <v>2729749.22</v>
      </c>
      <c r="Q141" s="28" t="s">
        <v>836</v>
      </c>
    </row>
    <row r="142" spans="1:17" ht="16.5" customHeight="1" x14ac:dyDescent="0.3">
      <c r="A142" s="28" t="s">
        <v>135</v>
      </c>
      <c r="B142" s="28" t="s">
        <v>135</v>
      </c>
      <c r="C142" s="12" t="s">
        <v>538</v>
      </c>
      <c r="D142" s="28">
        <v>2</v>
      </c>
      <c r="E142" s="28">
        <v>1</v>
      </c>
      <c r="F142" s="28">
        <v>8</v>
      </c>
      <c r="G142" s="28">
        <v>787.5</v>
      </c>
      <c r="H142" s="28">
        <v>22</v>
      </c>
      <c r="I142" s="28" t="s">
        <v>14</v>
      </c>
      <c r="J142" s="13">
        <v>3007250</v>
      </c>
      <c r="K142" s="13">
        <v>164480.35999999999</v>
      </c>
      <c r="L142" s="13">
        <v>0</v>
      </c>
      <c r="M142" s="13">
        <v>0</v>
      </c>
      <c r="N142" s="13">
        <v>0</v>
      </c>
      <c r="O142" s="13">
        <v>57328.43</v>
      </c>
      <c r="P142" s="13">
        <f t="shared" si="3"/>
        <v>2785441.21</v>
      </c>
      <c r="Q142" s="28" t="s">
        <v>836</v>
      </c>
    </row>
    <row r="143" spans="1:17" ht="16.5" customHeight="1" x14ac:dyDescent="0.3">
      <c r="A143" s="28" t="s">
        <v>136</v>
      </c>
      <c r="B143" s="28" t="s">
        <v>136</v>
      </c>
      <c r="C143" s="12" t="s">
        <v>553</v>
      </c>
      <c r="D143" s="28">
        <v>2</v>
      </c>
      <c r="E143" s="28">
        <v>1</v>
      </c>
      <c r="F143" s="28">
        <v>8</v>
      </c>
      <c r="G143" s="28">
        <v>752.4</v>
      </c>
      <c r="H143" s="28">
        <v>17</v>
      </c>
      <c r="I143" s="28" t="s">
        <v>14</v>
      </c>
      <c r="J143" s="13">
        <v>2818250</v>
      </c>
      <c r="K143" s="13">
        <v>210022.24</v>
      </c>
      <c r="L143" s="13">
        <v>0</v>
      </c>
      <c r="M143" s="13">
        <v>0</v>
      </c>
      <c r="N143" s="13">
        <v>0</v>
      </c>
      <c r="O143" s="13">
        <v>69805.56</v>
      </c>
      <c r="P143" s="13">
        <f t="shared" si="3"/>
        <v>2538422.1999999997</v>
      </c>
      <c r="Q143" s="28" t="s">
        <v>836</v>
      </c>
    </row>
    <row r="144" spans="1:17" ht="16.5" customHeight="1" x14ac:dyDescent="0.3">
      <c r="A144" s="28" t="s">
        <v>137</v>
      </c>
      <c r="B144" s="28" t="s">
        <v>137</v>
      </c>
      <c r="C144" s="12" t="s">
        <v>552</v>
      </c>
      <c r="D144" s="28">
        <v>2</v>
      </c>
      <c r="E144" s="28">
        <v>1</v>
      </c>
      <c r="F144" s="28">
        <v>8</v>
      </c>
      <c r="G144" s="28">
        <v>757.5</v>
      </c>
      <c r="H144" s="28">
        <v>24</v>
      </c>
      <c r="I144" s="28" t="s">
        <v>14</v>
      </c>
      <c r="J144" s="13">
        <v>1805976</v>
      </c>
      <c r="K144" s="13">
        <v>97345.47</v>
      </c>
      <c r="L144" s="13">
        <v>0</v>
      </c>
      <c r="M144" s="13">
        <v>0</v>
      </c>
      <c r="N144" s="13">
        <v>0</v>
      </c>
      <c r="O144" s="13">
        <v>35559.61</v>
      </c>
      <c r="P144" s="13">
        <f t="shared" si="3"/>
        <v>1673070.92</v>
      </c>
      <c r="Q144" s="28" t="s">
        <v>836</v>
      </c>
    </row>
    <row r="145" spans="1:17" ht="16.5" customHeight="1" x14ac:dyDescent="0.3">
      <c r="A145" s="28" t="s">
        <v>138</v>
      </c>
      <c r="B145" s="28" t="s">
        <v>138</v>
      </c>
      <c r="C145" s="12" t="s">
        <v>635</v>
      </c>
      <c r="D145" s="28">
        <v>2</v>
      </c>
      <c r="E145" s="28">
        <v>2</v>
      </c>
      <c r="F145" s="28">
        <v>17</v>
      </c>
      <c r="G145" s="28">
        <v>1373.8</v>
      </c>
      <c r="H145" s="28">
        <v>23</v>
      </c>
      <c r="I145" s="28" t="s">
        <v>14</v>
      </c>
      <c r="J145" s="13">
        <v>2904720</v>
      </c>
      <c r="K145" s="13">
        <v>316273.86</v>
      </c>
      <c r="L145" s="13">
        <v>0</v>
      </c>
      <c r="M145" s="13">
        <v>0</v>
      </c>
      <c r="N145" s="13">
        <v>0</v>
      </c>
      <c r="O145" s="13">
        <v>105756.66</v>
      </c>
      <c r="P145" s="13">
        <f t="shared" si="3"/>
        <v>2482689.48</v>
      </c>
      <c r="Q145" s="28" t="s">
        <v>836</v>
      </c>
    </row>
    <row r="146" spans="1:17" ht="31.2" x14ac:dyDescent="0.3">
      <c r="A146" s="28" t="s">
        <v>139</v>
      </c>
      <c r="B146" s="28" t="s">
        <v>139</v>
      </c>
      <c r="C146" s="12" t="s">
        <v>922</v>
      </c>
      <c r="D146" s="28">
        <v>4</v>
      </c>
      <c r="E146" s="28">
        <v>2</v>
      </c>
      <c r="F146" s="28">
        <v>32</v>
      </c>
      <c r="G146" s="28">
        <v>2378.9</v>
      </c>
      <c r="H146" s="28">
        <v>67</v>
      </c>
      <c r="I146" s="28" t="s">
        <v>14</v>
      </c>
      <c r="J146" s="13">
        <v>9399780</v>
      </c>
      <c r="K146" s="13">
        <v>652204.59</v>
      </c>
      <c r="L146" s="13">
        <v>0</v>
      </c>
      <c r="M146" s="13">
        <v>0</v>
      </c>
      <c r="N146" s="13">
        <v>0</v>
      </c>
      <c r="O146" s="13">
        <v>220011.4</v>
      </c>
      <c r="P146" s="13">
        <f t="shared" si="3"/>
        <v>8527564.0099999998</v>
      </c>
      <c r="Q146" s="28" t="s">
        <v>836</v>
      </c>
    </row>
    <row r="147" spans="1:17" ht="16.5" customHeight="1" x14ac:dyDescent="0.3">
      <c r="A147" s="28" t="s">
        <v>140</v>
      </c>
      <c r="B147" s="28" t="s">
        <v>140</v>
      </c>
      <c r="C147" s="12" t="s">
        <v>551</v>
      </c>
      <c r="D147" s="28">
        <v>3</v>
      </c>
      <c r="E147" s="28">
        <v>1</v>
      </c>
      <c r="F147" s="28">
        <v>12</v>
      </c>
      <c r="G147" s="28">
        <v>874.9</v>
      </c>
      <c r="H147" s="28">
        <v>26</v>
      </c>
      <c r="I147" s="28" t="s">
        <v>14</v>
      </c>
      <c r="J147" s="13">
        <v>3584750</v>
      </c>
      <c r="K147" s="13">
        <v>241652.14</v>
      </c>
      <c r="L147" s="13">
        <v>0</v>
      </c>
      <c r="M147" s="13">
        <v>0</v>
      </c>
      <c r="N147" s="13">
        <v>0</v>
      </c>
      <c r="O147" s="13">
        <v>82148.490000000005</v>
      </c>
      <c r="P147" s="13">
        <f t="shared" si="3"/>
        <v>3260949.3699999996</v>
      </c>
      <c r="Q147" s="28" t="s">
        <v>836</v>
      </c>
    </row>
    <row r="148" spans="1:17" ht="16.5" customHeight="1" x14ac:dyDescent="0.3">
      <c r="A148" s="28" t="s">
        <v>141</v>
      </c>
      <c r="B148" s="28" t="s">
        <v>141</v>
      </c>
      <c r="C148" s="12" t="s">
        <v>550</v>
      </c>
      <c r="D148" s="28">
        <v>2</v>
      </c>
      <c r="E148" s="28">
        <v>1</v>
      </c>
      <c r="F148" s="28">
        <v>8</v>
      </c>
      <c r="G148" s="28">
        <v>709.4</v>
      </c>
      <c r="H148" s="28">
        <v>16</v>
      </c>
      <c r="I148" s="28" t="s">
        <v>14</v>
      </c>
      <c r="J148" s="13">
        <v>2939000</v>
      </c>
      <c r="K148" s="13">
        <v>207071.89</v>
      </c>
      <c r="L148" s="13">
        <v>0</v>
      </c>
      <c r="M148" s="13">
        <v>0</v>
      </c>
      <c r="N148" s="13">
        <v>0</v>
      </c>
      <c r="O148" s="13">
        <v>66353.039999999994</v>
      </c>
      <c r="P148" s="13">
        <f t="shared" si="3"/>
        <v>2665575.0699999998</v>
      </c>
      <c r="Q148" s="28" t="s">
        <v>836</v>
      </c>
    </row>
    <row r="149" spans="1:17" ht="16.5" customHeight="1" x14ac:dyDescent="0.3">
      <c r="A149" s="28" t="s">
        <v>142</v>
      </c>
      <c r="B149" s="28" t="s">
        <v>142</v>
      </c>
      <c r="C149" s="12" t="s">
        <v>549</v>
      </c>
      <c r="D149" s="28">
        <v>2</v>
      </c>
      <c r="E149" s="28">
        <v>2</v>
      </c>
      <c r="F149" s="28">
        <v>8</v>
      </c>
      <c r="G149" s="28">
        <v>816.8</v>
      </c>
      <c r="H149" s="28">
        <v>18</v>
      </c>
      <c r="I149" s="28" t="s">
        <v>14</v>
      </c>
      <c r="J149" s="13">
        <v>3301250</v>
      </c>
      <c r="K149" s="13">
        <v>188318.09</v>
      </c>
      <c r="L149" s="13">
        <v>0</v>
      </c>
      <c r="M149" s="13">
        <v>0</v>
      </c>
      <c r="N149" s="13">
        <v>0</v>
      </c>
      <c r="O149" s="13">
        <v>63316.21</v>
      </c>
      <c r="P149" s="13">
        <f t="shared" si="3"/>
        <v>3049615.7</v>
      </c>
      <c r="Q149" s="28" t="s">
        <v>836</v>
      </c>
    </row>
    <row r="150" spans="1:17" ht="16.5" customHeight="1" x14ac:dyDescent="0.3">
      <c r="A150" s="28" t="s">
        <v>143</v>
      </c>
      <c r="B150" s="28" t="s">
        <v>143</v>
      </c>
      <c r="C150" s="12" t="s">
        <v>548</v>
      </c>
      <c r="D150" s="28">
        <v>2</v>
      </c>
      <c r="E150" s="28">
        <v>2</v>
      </c>
      <c r="F150" s="28">
        <v>12</v>
      </c>
      <c r="G150" s="28">
        <v>1193.3</v>
      </c>
      <c r="H150" s="28">
        <v>26</v>
      </c>
      <c r="I150" s="28" t="s">
        <v>14</v>
      </c>
      <c r="J150" s="13">
        <v>4094000</v>
      </c>
      <c r="K150" s="13">
        <v>303437.65999999997</v>
      </c>
      <c r="L150" s="13">
        <v>0</v>
      </c>
      <c r="M150" s="13">
        <v>0</v>
      </c>
      <c r="N150" s="13">
        <v>0</v>
      </c>
      <c r="O150" s="13">
        <v>101705.27</v>
      </c>
      <c r="P150" s="13">
        <f t="shared" si="3"/>
        <v>3688857.07</v>
      </c>
      <c r="Q150" s="28" t="s">
        <v>836</v>
      </c>
    </row>
    <row r="151" spans="1:17" ht="16.5" customHeight="1" x14ac:dyDescent="0.3">
      <c r="A151" s="28" t="s">
        <v>144</v>
      </c>
      <c r="B151" s="28" t="s">
        <v>144</v>
      </c>
      <c r="C151" s="12" t="s">
        <v>547</v>
      </c>
      <c r="D151" s="28">
        <v>2</v>
      </c>
      <c r="E151" s="28">
        <v>2</v>
      </c>
      <c r="F151" s="28">
        <v>12</v>
      </c>
      <c r="G151" s="28">
        <v>1180.0999999999999</v>
      </c>
      <c r="H151" s="28">
        <v>22</v>
      </c>
      <c r="I151" s="28" t="s">
        <v>14</v>
      </c>
      <c r="J151" s="13">
        <v>4041500</v>
      </c>
      <c r="K151" s="13">
        <v>279420.25</v>
      </c>
      <c r="L151" s="13">
        <v>0</v>
      </c>
      <c r="M151" s="13">
        <v>0</v>
      </c>
      <c r="N151" s="13">
        <v>0</v>
      </c>
      <c r="O151" s="13">
        <v>94629.05</v>
      </c>
      <c r="P151" s="13">
        <f t="shared" si="3"/>
        <v>3667450.7</v>
      </c>
      <c r="Q151" s="28" t="s">
        <v>836</v>
      </c>
    </row>
    <row r="152" spans="1:17" ht="16.5" customHeight="1" x14ac:dyDescent="0.3">
      <c r="A152" s="28" t="s">
        <v>145</v>
      </c>
      <c r="B152" s="28" t="s">
        <v>145</v>
      </c>
      <c r="C152" s="12" t="s">
        <v>546</v>
      </c>
      <c r="D152" s="28">
        <v>2</v>
      </c>
      <c r="E152" s="28">
        <v>2</v>
      </c>
      <c r="F152" s="28">
        <v>12</v>
      </c>
      <c r="G152" s="28">
        <v>1370.85</v>
      </c>
      <c r="H152" s="28">
        <v>31</v>
      </c>
      <c r="I152" s="28" t="s">
        <v>14</v>
      </c>
      <c r="J152" s="13">
        <v>3712620</v>
      </c>
      <c r="K152" s="13">
        <v>237644.63</v>
      </c>
      <c r="L152" s="13">
        <v>0</v>
      </c>
      <c r="M152" s="13">
        <v>0</v>
      </c>
      <c r="N152" s="13">
        <v>0</v>
      </c>
      <c r="O152" s="13">
        <v>80687.97</v>
      </c>
      <c r="P152" s="13">
        <f t="shared" si="3"/>
        <v>3394287.4</v>
      </c>
      <c r="Q152" s="28" t="s">
        <v>836</v>
      </c>
    </row>
    <row r="153" spans="1:17" ht="16.5" customHeight="1" x14ac:dyDescent="0.3">
      <c r="A153" s="28" t="s">
        <v>146</v>
      </c>
      <c r="B153" s="28" t="s">
        <v>146</v>
      </c>
      <c r="C153" s="12" t="s">
        <v>562</v>
      </c>
      <c r="D153" s="28">
        <v>3</v>
      </c>
      <c r="E153" s="28">
        <v>1</v>
      </c>
      <c r="F153" s="28">
        <v>12</v>
      </c>
      <c r="G153" s="28">
        <v>877.4</v>
      </c>
      <c r="H153" s="28">
        <v>27</v>
      </c>
      <c r="I153" s="28" t="s">
        <v>14</v>
      </c>
      <c r="J153" s="13">
        <v>2075276</v>
      </c>
      <c r="K153" s="13">
        <v>260991.5</v>
      </c>
      <c r="L153" s="13">
        <v>0</v>
      </c>
      <c r="M153" s="13">
        <v>0</v>
      </c>
      <c r="N153" s="13">
        <v>0</v>
      </c>
      <c r="O153" s="13">
        <v>88257.37</v>
      </c>
      <c r="P153" s="13">
        <f t="shared" si="3"/>
        <v>1726027.13</v>
      </c>
      <c r="Q153" s="28" t="s">
        <v>836</v>
      </c>
    </row>
    <row r="154" spans="1:17" ht="16.5" customHeight="1" x14ac:dyDescent="0.3">
      <c r="A154" s="28" t="s">
        <v>147</v>
      </c>
      <c r="B154" s="28" t="s">
        <v>147</v>
      </c>
      <c r="C154" s="12" t="s">
        <v>561</v>
      </c>
      <c r="D154" s="28">
        <v>3</v>
      </c>
      <c r="E154" s="28">
        <v>1</v>
      </c>
      <c r="F154" s="28">
        <v>12</v>
      </c>
      <c r="G154" s="28">
        <v>858.6</v>
      </c>
      <c r="H154" s="28">
        <v>26</v>
      </c>
      <c r="I154" s="28" t="s">
        <v>14</v>
      </c>
      <c r="J154" s="13">
        <v>2048346</v>
      </c>
      <c r="K154" s="13">
        <v>271773.37</v>
      </c>
      <c r="L154" s="13">
        <v>0</v>
      </c>
      <c r="M154" s="13">
        <v>0</v>
      </c>
      <c r="N154" s="13">
        <v>0</v>
      </c>
      <c r="O154" s="13">
        <v>91691.41</v>
      </c>
      <c r="P154" s="13">
        <f t="shared" si="3"/>
        <v>1684881.22</v>
      </c>
      <c r="Q154" s="28" t="s">
        <v>836</v>
      </c>
    </row>
    <row r="155" spans="1:17" ht="16.5" customHeight="1" x14ac:dyDescent="0.3">
      <c r="A155" s="28" t="s">
        <v>148</v>
      </c>
      <c r="B155" s="28" t="s">
        <v>148</v>
      </c>
      <c r="C155" s="12" t="s">
        <v>560</v>
      </c>
      <c r="D155" s="28">
        <v>10</v>
      </c>
      <c r="E155" s="28">
        <v>2</v>
      </c>
      <c r="F155" s="28">
        <v>70</v>
      </c>
      <c r="G155" s="28">
        <v>6703.2</v>
      </c>
      <c r="H155" s="28">
        <v>149</v>
      </c>
      <c r="I155" s="28" t="s">
        <v>14</v>
      </c>
      <c r="J155" s="13">
        <v>5134256</v>
      </c>
      <c r="K155" s="13">
        <v>933019.52</v>
      </c>
      <c r="L155" s="13">
        <v>0</v>
      </c>
      <c r="M155" s="13">
        <v>0</v>
      </c>
      <c r="N155" s="13">
        <v>0</v>
      </c>
      <c r="O155" s="13">
        <v>627527.68000000005</v>
      </c>
      <c r="P155" s="13">
        <f t="shared" si="3"/>
        <v>3573708.8000000003</v>
      </c>
      <c r="Q155" s="28" t="s">
        <v>836</v>
      </c>
    </row>
    <row r="156" spans="1:17" ht="16.5" customHeight="1" x14ac:dyDescent="0.3">
      <c r="A156" s="28" t="s">
        <v>149</v>
      </c>
      <c r="B156" s="28" t="s">
        <v>149</v>
      </c>
      <c r="C156" s="12" t="s">
        <v>559</v>
      </c>
      <c r="D156" s="28">
        <v>10</v>
      </c>
      <c r="E156" s="28">
        <v>8</v>
      </c>
      <c r="F156" s="28">
        <v>316</v>
      </c>
      <c r="G156" s="28">
        <v>19245.3</v>
      </c>
      <c r="H156" s="28">
        <v>609</v>
      </c>
      <c r="I156" s="28" t="s">
        <v>14</v>
      </c>
      <c r="J156" s="13">
        <v>15354768</v>
      </c>
      <c r="K156" s="13">
        <v>2656941.75</v>
      </c>
      <c r="L156" s="13">
        <v>0</v>
      </c>
      <c r="M156" s="13">
        <v>0</v>
      </c>
      <c r="N156" s="13">
        <v>0</v>
      </c>
      <c r="O156" s="13">
        <v>2585280.14</v>
      </c>
      <c r="P156" s="13">
        <f t="shared" si="3"/>
        <v>10112546.109999999</v>
      </c>
      <c r="Q156" s="28" t="s">
        <v>836</v>
      </c>
    </row>
    <row r="157" spans="1:17" ht="16.5" customHeight="1" x14ac:dyDescent="0.3">
      <c r="A157" s="28" t="s">
        <v>150</v>
      </c>
      <c r="B157" s="28" t="s">
        <v>150</v>
      </c>
      <c r="C157" s="12" t="s">
        <v>558</v>
      </c>
      <c r="D157" s="28">
        <v>5</v>
      </c>
      <c r="E157" s="28">
        <v>1</v>
      </c>
      <c r="F157" s="28">
        <v>76</v>
      </c>
      <c r="G157" s="28">
        <v>2573</v>
      </c>
      <c r="H157" s="28">
        <v>157</v>
      </c>
      <c r="I157" s="28" t="s">
        <v>14</v>
      </c>
      <c r="J157" s="13">
        <v>8536075</v>
      </c>
      <c r="K157" s="13">
        <v>541083.15</v>
      </c>
      <c r="L157" s="13">
        <v>0</v>
      </c>
      <c r="M157" s="13">
        <v>0</v>
      </c>
      <c r="N157" s="13">
        <v>0</v>
      </c>
      <c r="O157" s="13">
        <v>179607.03</v>
      </c>
      <c r="P157" s="13">
        <f t="shared" si="3"/>
        <v>7815384.8199999994</v>
      </c>
      <c r="Q157" s="28" t="s">
        <v>836</v>
      </c>
    </row>
    <row r="158" spans="1:17" ht="16.5" customHeight="1" x14ac:dyDescent="0.3">
      <c r="A158" s="28" t="s">
        <v>151</v>
      </c>
      <c r="B158" s="28" t="s">
        <v>151</v>
      </c>
      <c r="C158" s="12" t="s">
        <v>557</v>
      </c>
      <c r="D158" s="28">
        <v>10</v>
      </c>
      <c r="E158" s="28">
        <v>5</v>
      </c>
      <c r="F158" s="28">
        <v>194</v>
      </c>
      <c r="G158" s="28">
        <v>15992</v>
      </c>
      <c r="H158" s="28">
        <v>251</v>
      </c>
      <c r="I158" s="28" t="s">
        <v>14</v>
      </c>
      <c r="J158" s="13">
        <v>12799640</v>
      </c>
      <c r="K158" s="13">
        <v>4302668.9000000004</v>
      </c>
      <c r="L158" s="13">
        <v>0</v>
      </c>
      <c r="M158" s="13">
        <v>0</v>
      </c>
      <c r="N158" s="13">
        <v>0</v>
      </c>
      <c r="O158" s="13">
        <v>1451857.15</v>
      </c>
      <c r="P158" s="13">
        <f t="shared" si="3"/>
        <v>7045113.9499999993</v>
      </c>
      <c r="Q158" s="28" t="s">
        <v>836</v>
      </c>
    </row>
    <row r="159" spans="1:17" ht="16.5" customHeight="1" x14ac:dyDescent="0.3">
      <c r="A159" s="28" t="s">
        <v>152</v>
      </c>
      <c r="B159" s="28" t="s">
        <v>152</v>
      </c>
      <c r="C159" s="12" t="s">
        <v>556</v>
      </c>
      <c r="D159" s="28">
        <v>4</v>
      </c>
      <c r="E159" s="28">
        <v>2</v>
      </c>
      <c r="F159" s="28">
        <v>56</v>
      </c>
      <c r="G159" s="28">
        <v>2535.5</v>
      </c>
      <c r="H159" s="28">
        <v>50</v>
      </c>
      <c r="I159" s="28" t="s">
        <v>14</v>
      </c>
      <c r="J159" s="13">
        <v>2533000</v>
      </c>
      <c r="K159" s="13">
        <v>599592.67000000004</v>
      </c>
      <c r="L159" s="13">
        <v>0</v>
      </c>
      <c r="M159" s="13">
        <v>0</v>
      </c>
      <c r="N159" s="13">
        <v>0</v>
      </c>
      <c r="O159" s="13">
        <v>200714.04</v>
      </c>
      <c r="P159" s="13">
        <f t="shared" ref="P159:P222" si="4">J159-K159-O159</f>
        <v>1732693.29</v>
      </c>
      <c r="Q159" s="28" t="s">
        <v>836</v>
      </c>
    </row>
    <row r="160" spans="1:17" ht="16.5" customHeight="1" x14ac:dyDescent="0.3">
      <c r="A160" s="28" t="s">
        <v>153</v>
      </c>
      <c r="B160" s="28" t="s">
        <v>153</v>
      </c>
      <c r="C160" s="12" t="s">
        <v>555</v>
      </c>
      <c r="D160" s="28">
        <v>5</v>
      </c>
      <c r="E160" s="28">
        <v>6</v>
      </c>
      <c r="F160" s="28">
        <v>87</v>
      </c>
      <c r="G160" s="28">
        <v>5912</v>
      </c>
      <c r="H160" s="28">
        <v>215</v>
      </c>
      <c r="I160" s="28" t="s">
        <v>14</v>
      </c>
      <c r="J160" s="13">
        <v>14807200.000000002</v>
      </c>
      <c r="K160" s="13">
        <v>1915345.41</v>
      </c>
      <c r="L160" s="13">
        <v>0</v>
      </c>
      <c r="M160" s="13">
        <v>0</v>
      </c>
      <c r="N160" s="13">
        <v>0</v>
      </c>
      <c r="O160" s="13">
        <v>645336.5</v>
      </c>
      <c r="P160" s="13">
        <f t="shared" si="4"/>
        <v>12246518.090000002</v>
      </c>
      <c r="Q160" s="28" t="s">
        <v>836</v>
      </c>
    </row>
    <row r="161" spans="1:17" ht="16.5" customHeight="1" x14ac:dyDescent="0.3">
      <c r="A161" s="28" t="s">
        <v>154</v>
      </c>
      <c r="B161" s="28" t="s">
        <v>154</v>
      </c>
      <c r="C161" s="12" t="s">
        <v>554</v>
      </c>
      <c r="D161" s="28">
        <v>5</v>
      </c>
      <c r="E161" s="28">
        <v>3</v>
      </c>
      <c r="F161" s="28">
        <v>77</v>
      </c>
      <c r="G161" s="28">
        <v>4285.99</v>
      </c>
      <c r="H161" s="28">
        <v>150</v>
      </c>
      <c r="I161" s="28" t="s">
        <v>14</v>
      </c>
      <c r="J161" s="13">
        <v>14862292</v>
      </c>
      <c r="K161" s="13">
        <v>614113.91</v>
      </c>
      <c r="L161" s="13">
        <v>0</v>
      </c>
      <c r="M161" s="13">
        <v>0</v>
      </c>
      <c r="N161" s="13">
        <v>0</v>
      </c>
      <c r="O161" s="13">
        <v>418410.47</v>
      </c>
      <c r="P161" s="13">
        <f t="shared" si="4"/>
        <v>13829767.619999999</v>
      </c>
      <c r="Q161" s="28" t="s">
        <v>836</v>
      </c>
    </row>
    <row r="162" spans="1:17" ht="16.5" customHeight="1" x14ac:dyDescent="0.3">
      <c r="A162" s="28" t="s">
        <v>155</v>
      </c>
      <c r="B162" s="28" t="s">
        <v>155</v>
      </c>
      <c r="C162" s="12" t="s">
        <v>566</v>
      </c>
      <c r="D162" s="28">
        <v>3</v>
      </c>
      <c r="E162" s="28">
        <v>2</v>
      </c>
      <c r="F162" s="28">
        <v>54</v>
      </c>
      <c r="G162" s="28">
        <v>1372.75</v>
      </c>
      <c r="H162" s="28">
        <v>95</v>
      </c>
      <c r="I162" s="28" t="s">
        <v>14</v>
      </c>
      <c r="J162" s="13">
        <v>5532500</v>
      </c>
      <c r="K162" s="13">
        <v>368676.69</v>
      </c>
      <c r="L162" s="13">
        <v>0</v>
      </c>
      <c r="M162" s="13">
        <v>0</v>
      </c>
      <c r="N162" s="13">
        <v>0</v>
      </c>
      <c r="O162" s="13">
        <v>124241.51</v>
      </c>
      <c r="P162" s="13">
        <f t="shared" si="4"/>
        <v>5039581.8</v>
      </c>
      <c r="Q162" s="28" t="s">
        <v>836</v>
      </c>
    </row>
    <row r="163" spans="1:17" ht="16.5" customHeight="1" x14ac:dyDescent="0.3">
      <c r="A163" s="28" t="s">
        <v>156</v>
      </c>
      <c r="B163" s="28" t="s">
        <v>156</v>
      </c>
      <c r="C163" s="12" t="s">
        <v>567</v>
      </c>
      <c r="D163" s="28">
        <v>2</v>
      </c>
      <c r="E163" s="28">
        <v>2</v>
      </c>
      <c r="F163" s="28">
        <v>13</v>
      </c>
      <c r="G163" s="28">
        <v>869.3</v>
      </c>
      <c r="H163" s="28">
        <v>37</v>
      </c>
      <c r="I163" s="28" t="s">
        <v>14</v>
      </c>
      <c r="J163" s="13">
        <v>2328418</v>
      </c>
      <c r="K163" s="13">
        <v>137920.23000000001</v>
      </c>
      <c r="L163" s="13">
        <v>0</v>
      </c>
      <c r="M163" s="13">
        <v>0</v>
      </c>
      <c r="N163" s="13">
        <v>0</v>
      </c>
      <c r="O163" s="13">
        <v>46238.63</v>
      </c>
      <c r="P163" s="13">
        <f t="shared" si="4"/>
        <v>2144259.14</v>
      </c>
      <c r="Q163" s="28" t="s">
        <v>836</v>
      </c>
    </row>
    <row r="164" spans="1:17" ht="16.5" customHeight="1" x14ac:dyDescent="0.3">
      <c r="A164" s="28" t="s">
        <v>157</v>
      </c>
      <c r="B164" s="28" t="s">
        <v>157</v>
      </c>
      <c r="C164" s="12" t="s">
        <v>568</v>
      </c>
      <c r="D164" s="28">
        <v>3</v>
      </c>
      <c r="E164" s="28">
        <v>2</v>
      </c>
      <c r="F164" s="28">
        <v>24</v>
      </c>
      <c r="G164" s="28">
        <v>1686.8</v>
      </c>
      <c r="H164" s="28">
        <v>61</v>
      </c>
      <c r="I164" s="28" t="s">
        <v>14</v>
      </c>
      <c r="J164" s="13">
        <v>3464864</v>
      </c>
      <c r="K164" s="13">
        <v>404456.07</v>
      </c>
      <c r="L164" s="13">
        <v>0</v>
      </c>
      <c r="M164" s="13">
        <v>0</v>
      </c>
      <c r="N164" s="13">
        <v>0</v>
      </c>
      <c r="O164" s="13">
        <v>138910.84</v>
      </c>
      <c r="P164" s="13">
        <f t="shared" si="4"/>
        <v>2921497.0900000003</v>
      </c>
      <c r="Q164" s="28" t="s">
        <v>836</v>
      </c>
    </row>
    <row r="165" spans="1:17" ht="16.5" customHeight="1" x14ac:dyDescent="0.3">
      <c r="A165" s="28" t="s">
        <v>158</v>
      </c>
      <c r="B165" s="28" t="s">
        <v>158</v>
      </c>
      <c r="C165" s="12" t="s">
        <v>565</v>
      </c>
      <c r="D165" s="28">
        <v>2</v>
      </c>
      <c r="E165" s="28">
        <v>2</v>
      </c>
      <c r="F165" s="28">
        <v>24</v>
      </c>
      <c r="G165" s="28">
        <v>1510.83</v>
      </c>
      <c r="H165" s="28">
        <v>44</v>
      </c>
      <c r="I165" s="28" t="s">
        <v>14</v>
      </c>
      <c r="J165" s="13">
        <v>4757504</v>
      </c>
      <c r="K165" s="13">
        <v>282404.08</v>
      </c>
      <c r="L165" s="13">
        <v>0</v>
      </c>
      <c r="M165" s="13">
        <v>0</v>
      </c>
      <c r="N165" s="13">
        <v>0</v>
      </c>
      <c r="O165" s="13">
        <v>95138.95</v>
      </c>
      <c r="P165" s="13">
        <f t="shared" si="4"/>
        <v>4379960.97</v>
      </c>
      <c r="Q165" s="28" t="s">
        <v>836</v>
      </c>
    </row>
    <row r="166" spans="1:17" ht="16.5" customHeight="1" x14ac:dyDescent="0.3">
      <c r="A166" s="28" t="s">
        <v>159</v>
      </c>
      <c r="B166" s="28" t="s">
        <v>159</v>
      </c>
      <c r="C166" s="12" t="s">
        <v>564</v>
      </c>
      <c r="D166" s="28">
        <v>5</v>
      </c>
      <c r="E166" s="28">
        <v>4</v>
      </c>
      <c r="F166" s="28">
        <v>60</v>
      </c>
      <c r="G166" s="28">
        <v>4747.5</v>
      </c>
      <c r="H166" s="28">
        <v>124</v>
      </c>
      <c r="I166" s="28" t="s">
        <v>14</v>
      </c>
      <c r="J166" s="13">
        <v>10272685</v>
      </c>
      <c r="K166" s="13">
        <v>1144020.6100000001</v>
      </c>
      <c r="L166" s="13">
        <v>0</v>
      </c>
      <c r="M166" s="13">
        <v>0</v>
      </c>
      <c r="N166" s="13">
        <v>0</v>
      </c>
      <c r="O166" s="13">
        <v>385866.83</v>
      </c>
      <c r="P166" s="13">
        <f t="shared" si="4"/>
        <v>8742797.5600000005</v>
      </c>
      <c r="Q166" s="28" t="s">
        <v>836</v>
      </c>
    </row>
    <row r="167" spans="1:17" ht="16.5" customHeight="1" x14ac:dyDescent="0.3">
      <c r="A167" s="28" t="s">
        <v>160</v>
      </c>
      <c r="B167" s="28" t="s">
        <v>160</v>
      </c>
      <c r="C167" s="12" t="s">
        <v>563</v>
      </c>
      <c r="D167" s="28">
        <v>5</v>
      </c>
      <c r="E167" s="28">
        <v>3</v>
      </c>
      <c r="F167" s="28">
        <v>60</v>
      </c>
      <c r="G167" s="28">
        <v>3342.5</v>
      </c>
      <c r="H167" s="28">
        <v>135</v>
      </c>
      <c r="I167" s="28" t="s">
        <v>14</v>
      </c>
      <c r="J167" s="13">
        <v>13438956.399999999</v>
      </c>
      <c r="K167" s="13">
        <v>1096543.98</v>
      </c>
      <c r="L167" s="13">
        <v>0</v>
      </c>
      <c r="M167" s="13">
        <v>0</v>
      </c>
      <c r="N167" s="13">
        <v>0</v>
      </c>
      <c r="O167" s="13">
        <v>372238.49</v>
      </c>
      <c r="P167" s="13">
        <f t="shared" si="4"/>
        <v>11970173.929999998</v>
      </c>
      <c r="Q167" s="28" t="s">
        <v>836</v>
      </c>
    </row>
    <row r="168" spans="1:17" ht="16.5" customHeight="1" x14ac:dyDescent="0.3">
      <c r="A168" s="28" t="s">
        <v>161</v>
      </c>
      <c r="B168" s="28" t="s">
        <v>161</v>
      </c>
      <c r="C168" s="12" t="s">
        <v>569</v>
      </c>
      <c r="D168" s="28">
        <v>9</v>
      </c>
      <c r="E168" s="28">
        <v>3</v>
      </c>
      <c r="F168" s="28">
        <v>106</v>
      </c>
      <c r="G168" s="28">
        <v>10510.1</v>
      </c>
      <c r="H168" s="28">
        <v>170</v>
      </c>
      <c r="I168" s="28" t="s">
        <v>14</v>
      </c>
      <c r="J168" s="13">
        <v>7689384</v>
      </c>
      <c r="K168" s="13">
        <v>2019024.47</v>
      </c>
      <c r="L168" s="13">
        <v>0</v>
      </c>
      <c r="M168" s="13">
        <v>0</v>
      </c>
      <c r="N168" s="13">
        <v>0</v>
      </c>
      <c r="O168" s="13">
        <v>813522.7</v>
      </c>
      <c r="P168" s="13">
        <f t="shared" si="4"/>
        <v>4856836.83</v>
      </c>
      <c r="Q168" s="28" t="s">
        <v>836</v>
      </c>
    </row>
    <row r="169" spans="1:17" ht="31.2" x14ac:dyDescent="0.3">
      <c r="A169" s="28" t="s">
        <v>162</v>
      </c>
      <c r="B169" s="28" t="s">
        <v>162</v>
      </c>
      <c r="C169" s="12" t="s">
        <v>901</v>
      </c>
      <c r="D169" s="28">
        <v>2</v>
      </c>
      <c r="E169" s="28">
        <v>2</v>
      </c>
      <c r="F169" s="28">
        <v>26</v>
      </c>
      <c r="G169" s="28">
        <v>1278.3399999999999</v>
      </c>
      <c r="H169" s="28">
        <v>66</v>
      </c>
      <c r="I169" s="28" t="s">
        <v>14</v>
      </c>
      <c r="J169" s="13">
        <v>5565000</v>
      </c>
      <c r="K169" s="13">
        <v>399434.99</v>
      </c>
      <c r="L169" s="13">
        <v>0</v>
      </c>
      <c r="M169" s="13">
        <v>0</v>
      </c>
      <c r="N169" s="13">
        <v>0</v>
      </c>
      <c r="O169" s="13">
        <v>134839.12</v>
      </c>
      <c r="P169" s="13">
        <f t="shared" si="4"/>
        <v>5030725.8899999997</v>
      </c>
      <c r="Q169" s="28" t="s">
        <v>836</v>
      </c>
    </row>
    <row r="170" spans="1:17" ht="16.5" customHeight="1" x14ac:dyDescent="0.3">
      <c r="A170" s="28" t="s">
        <v>163</v>
      </c>
      <c r="B170" s="28" t="s">
        <v>163</v>
      </c>
      <c r="C170" s="12" t="s">
        <v>570</v>
      </c>
      <c r="D170" s="28">
        <v>2</v>
      </c>
      <c r="E170" s="28">
        <v>1</v>
      </c>
      <c r="F170" s="28">
        <v>9</v>
      </c>
      <c r="G170" s="28">
        <v>732.5</v>
      </c>
      <c r="H170" s="28">
        <v>21</v>
      </c>
      <c r="I170" s="28" t="s">
        <v>14</v>
      </c>
      <c r="J170" s="13">
        <v>2161990.6</v>
      </c>
      <c r="K170" s="13">
        <v>176714.27</v>
      </c>
      <c r="L170" s="13">
        <v>0</v>
      </c>
      <c r="M170" s="13">
        <v>0</v>
      </c>
      <c r="N170" s="13">
        <v>0</v>
      </c>
      <c r="O170" s="13">
        <v>59077.16</v>
      </c>
      <c r="P170" s="13">
        <f t="shared" si="4"/>
        <v>1926199.1700000002</v>
      </c>
      <c r="Q170" s="28" t="s">
        <v>836</v>
      </c>
    </row>
    <row r="171" spans="1:17" ht="16.5" customHeight="1" x14ac:dyDescent="0.3">
      <c r="A171" s="28" t="s">
        <v>164</v>
      </c>
      <c r="B171" s="28" t="s">
        <v>164</v>
      </c>
      <c r="C171" s="12" t="s">
        <v>638</v>
      </c>
      <c r="D171" s="28">
        <v>5</v>
      </c>
      <c r="E171" s="28">
        <v>4</v>
      </c>
      <c r="F171" s="28">
        <v>57</v>
      </c>
      <c r="G171" s="28">
        <v>5312</v>
      </c>
      <c r="H171" s="28">
        <v>111</v>
      </c>
      <c r="I171" s="28" t="s">
        <v>14</v>
      </c>
      <c r="J171" s="13">
        <v>6673376</v>
      </c>
      <c r="K171" s="13">
        <v>1077891.8799999999</v>
      </c>
      <c r="L171" s="13">
        <v>0</v>
      </c>
      <c r="M171" s="13">
        <v>0</v>
      </c>
      <c r="N171" s="13">
        <v>0</v>
      </c>
      <c r="O171" s="13">
        <v>363679.97</v>
      </c>
      <c r="P171" s="13">
        <f t="shared" si="4"/>
        <v>5231804.1500000004</v>
      </c>
      <c r="Q171" s="28" t="s">
        <v>836</v>
      </c>
    </row>
    <row r="172" spans="1:17" ht="16.5" customHeight="1" x14ac:dyDescent="0.3">
      <c r="A172" s="28" t="s">
        <v>165</v>
      </c>
      <c r="B172" s="28" t="s">
        <v>165</v>
      </c>
      <c r="C172" s="12" t="s">
        <v>639</v>
      </c>
      <c r="D172" s="28">
        <v>10</v>
      </c>
      <c r="E172" s="28">
        <v>3</v>
      </c>
      <c r="F172" s="28">
        <v>92</v>
      </c>
      <c r="G172" s="28">
        <v>7005.88</v>
      </c>
      <c r="H172" s="28">
        <v>133</v>
      </c>
      <c r="I172" s="28" t="s">
        <v>14</v>
      </c>
      <c r="J172" s="13">
        <v>7689384</v>
      </c>
      <c r="K172" s="13">
        <v>2299255.87</v>
      </c>
      <c r="L172" s="13">
        <v>0</v>
      </c>
      <c r="M172" s="13">
        <v>0</v>
      </c>
      <c r="N172" s="13">
        <v>0</v>
      </c>
      <c r="O172" s="13">
        <v>779527.9</v>
      </c>
      <c r="P172" s="13">
        <f t="shared" si="4"/>
        <v>4610600.2299999995</v>
      </c>
      <c r="Q172" s="28" t="s">
        <v>836</v>
      </c>
    </row>
    <row r="173" spans="1:17" ht="16.5" customHeight="1" x14ac:dyDescent="0.3">
      <c r="A173" s="28" t="s">
        <v>166</v>
      </c>
      <c r="B173" s="28" t="s">
        <v>166</v>
      </c>
      <c r="C173" s="12" t="s">
        <v>640</v>
      </c>
      <c r="D173" s="28">
        <v>3</v>
      </c>
      <c r="E173" s="28">
        <v>2</v>
      </c>
      <c r="F173" s="28">
        <v>18</v>
      </c>
      <c r="G173" s="28">
        <v>1511.1</v>
      </c>
      <c r="H173" s="28">
        <v>39</v>
      </c>
      <c r="I173" s="28" t="s">
        <v>14</v>
      </c>
      <c r="J173" s="13">
        <v>5627000</v>
      </c>
      <c r="K173" s="13">
        <v>429873.9</v>
      </c>
      <c r="L173" s="13">
        <v>0</v>
      </c>
      <c r="M173" s="13">
        <v>0</v>
      </c>
      <c r="N173" s="13">
        <v>0</v>
      </c>
      <c r="O173" s="13">
        <v>146051.79999999999</v>
      </c>
      <c r="P173" s="13">
        <f t="shared" si="4"/>
        <v>5051074.3</v>
      </c>
      <c r="Q173" s="28" t="s">
        <v>836</v>
      </c>
    </row>
    <row r="174" spans="1:17" ht="16.5" customHeight="1" x14ac:dyDescent="0.3">
      <c r="A174" s="28" t="s">
        <v>167</v>
      </c>
      <c r="B174" s="28" t="s">
        <v>167</v>
      </c>
      <c r="C174" s="12" t="s">
        <v>641</v>
      </c>
      <c r="D174" s="28">
        <v>2</v>
      </c>
      <c r="E174" s="28">
        <v>2</v>
      </c>
      <c r="F174" s="28">
        <v>16</v>
      </c>
      <c r="G174" s="28">
        <v>1389.3</v>
      </c>
      <c r="H174" s="28">
        <v>44</v>
      </c>
      <c r="I174" s="28" t="s">
        <v>14</v>
      </c>
      <c r="J174" s="13">
        <v>4315955.8999999994</v>
      </c>
      <c r="K174" s="13">
        <v>261435.87</v>
      </c>
      <c r="L174" s="13">
        <v>0</v>
      </c>
      <c r="M174" s="13">
        <v>0</v>
      </c>
      <c r="N174" s="13">
        <v>0</v>
      </c>
      <c r="O174" s="13">
        <v>95760.87</v>
      </c>
      <c r="P174" s="13">
        <f t="shared" si="4"/>
        <v>3958759.1599999992</v>
      </c>
      <c r="Q174" s="28" t="s">
        <v>836</v>
      </c>
    </row>
    <row r="175" spans="1:17" ht="16.5" customHeight="1" x14ac:dyDescent="0.3">
      <c r="A175" s="28" t="s">
        <v>168</v>
      </c>
      <c r="B175" s="28" t="s">
        <v>168</v>
      </c>
      <c r="C175" s="12" t="s">
        <v>421</v>
      </c>
      <c r="D175" s="28">
        <v>2</v>
      </c>
      <c r="E175" s="28">
        <v>2</v>
      </c>
      <c r="F175" s="28">
        <v>16</v>
      </c>
      <c r="G175" s="28">
        <v>846</v>
      </c>
      <c r="H175" s="28">
        <v>27</v>
      </c>
      <c r="I175" s="28" t="s">
        <v>14</v>
      </c>
      <c r="J175" s="13">
        <v>3066300</v>
      </c>
      <c r="K175" s="13">
        <v>294826.39</v>
      </c>
      <c r="L175" s="13">
        <v>0</v>
      </c>
      <c r="M175" s="13">
        <v>0</v>
      </c>
      <c r="N175" s="13">
        <v>0</v>
      </c>
      <c r="O175" s="13">
        <v>96246.55</v>
      </c>
      <c r="P175" s="13">
        <f t="shared" si="4"/>
        <v>2675227.06</v>
      </c>
      <c r="Q175" s="28" t="s">
        <v>836</v>
      </c>
    </row>
    <row r="176" spans="1:17" ht="16.5" customHeight="1" x14ac:dyDescent="0.3">
      <c r="A176" s="28" t="s">
        <v>169</v>
      </c>
      <c r="B176" s="28" t="s">
        <v>169</v>
      </c>
      <c r="C176" s="12" t="s">
        <v>422</v>
      </c>
      <c r="D176" s="28">
        <v>2</v>
      </c>
      <c r="E176" s="28">
        <v>1</v>
      </c>
      <c r="F176" s="28">
        <v>8</v>
      </c>
      <c r="G176" s="28">
        <v>382</v>
      </c>
      <c r="H176" s="28">
        <v>16</v>
      </c>
      <c r="I176" s="28" t="s">
        <v>14</v>
      </c>
      <c r="J176" s="13">
        <v>1558220</v>
      </c>
      <c r="K176" s="13">
        <v>83277.759999999995</v>
      </c>
      <c r="L176" s="13">
        <v>0</v>
      </c>
      <c r="M176" s="13">
        <v>0</v>
      </c>
      <c r="N176" s="13">
        <v>0</v>
      </c>
      <c r="O176" s="13">
        <v>30402.71</v>
      </c>
      <c r="P176" s="13">
        <f t="shared" si="4"/>
        <v>1444539.53</v>
      </c>
      <c r="Q176" s="28" t="s">
        <v>836</v>
      </c>
    </row>
    <row r="177" spans="1:17" ht="16.5" customHeight="1" x14ac:dyDescent="0.3">
      <c r="A177" s="28" t="s">
        <v>170</v>
      </c>
      <c r="B177" s="28" t="s">
        <v>170</v>
      </c>
      <c r="C177" s="12" t="s">
        <v>574</v>
      </c>
      <c r="D177" s="28">
        <v>5</v>
      </c>
      <c r="E177" s="28">
        <v>4</v>
      </c>
      <c r="F177" s="28">
        <v>60</v>
      </c>
      <c r="G177" s="28">
        <v>3421.25</v>
      </c>
      <c r="H177" s="28">
        <v>119</v>
      </c>
      <c r="I177" s="28" t="s">
        <v>14</v>
      </c>
      <c r="J177" s="13">
        <v>13909218</v>
      </c>
      <c r="K177" s="13">
        <v>993380.54</v>
      </c>
      <c r="L177" s="13">
        <v>0</v>
      </c>
      <c r="M177" s="13">
        <v>0</v>
      </c>
      <c r="N177" s="13">
        <v>0</v>
      </c>
      <c r="O177" s="13">
        <v>385965.74</v>
      </c>
      <c r="P177" s="13">
        <f t="shared" si="4"/>
        <v>12529871.720000001</v>
      </c>
      <c r="Q177" s="28" t="s">
        <v>836</v>
      </c>
    </row>
    <row r="178" spans="1:17" ht="16.5" customHeight="1" x14ac:dyDescent="0.3">
      <c r="A178" s="28" t="s">
        <v>171</v>
      </c>
      <c r="B178" s="28" t="s">
        <v>171</v>
      </c>
      <c r="C178" s="12" t="s">
        <v>573</v>
      </c>
      <c r="D178" s="28">
        <v>5</v>
      </c>
      <c r="E178" s="28">
        <v>6</v>
      </c>
      <c r="F178" s="28">
        <v>90</v>
      </c>
      <c r="G178" s="28">
        <v>5491.55</v>
      </c>
      <c r="H178" s="28">
        <v>218</v>
      </c>
      <c r="I178" s="28" t="s">
        <v>14</v>
      </c>
      <c r="J178" s="13">
        <v>12608500</v>
      </c>
      <c r="K178" s="13">
        <v>1931660.24</v>
      </c>
      <c r="L178" s="13">
        <v>0</v>
      </c>
      <c r="M178" s="13">
        <v>0</v>
      </c>
      <c r="N178" s="13">
        <v>0</v>
      </c>
      <c r="O178" s="13">
        <v>652795.06999999995</v>
      </c>
      <c r="P178" s="13">
        <f t="shared" si="4"/>
        <v>10024044.689999999</v>
      </c>
      <c r="Q178" s="28" t="s">
        <v>836</v>
      </c>
    </row>
    <row r="179" spans="1:17" ht="16.5" customHeight="1" x14ac:dyDescent="0.3">
      <c r="A179" s="28" t="s">
        <v>172</v>
      </c>
      <c r="B179" s="28" t="s">
        <v>172</v>
      </c>
      <c r="C179" s="12" t="s">
        <v>572</v>
      </c>
      <c r="D179" s="28">
        <v>2</v>
      </c>
      <c r="E179" s="28">
        <v>2</v>
      </c>
      <c r="F179" s="28">
        <v>8</v>
      </c>
      <c r="G179" s="28">
        <v>727.2</v>
      </c>
      <c r="H179" s="28">
        <v>19</v>
      </c>
      <c r="I179" s="28" t="s">
        <v>14</v>
      </c>
      <c r="J179" s="13">
        <v>2991500</v>
      </c>
      <c r="K179" s="13">
        <v>199019.72</v>
      </c>
      <c r="L179" s="13">
        <v>0</v>
      </c>
      <c r="M179" s="13">
        <v>0</v>
      </c>
      <c r="N179" s="13">
        <v>0</v>
      </c>
      <c r="O179" s="13">
        <v>64901.88</v>
      </c>
      <c r="P179" s="13">
        <f t="shared" si="4"/>
        <v>2727578.4</v>
      </c>
      <c r="Q179" s="28" t="s">
        <v>836</v>
      </c>
    </row>
    <row r="180" spans="1:17" ht="16.5" customHeight="1" x14ac:dyDescent="0.3">
      <c r="A180" s="28" t="s">
        <v>173</v>
      </c>
      <c r="B180" s="28" t="s">
        <v>173</v>
      </c>
      <c r="C180" s="12" t="s">
        <v>571</v>
      </c>
      <c r="D180" s="28">
        <v>9</v>
      </c>
      <c r="E180" s="28">
        <v>3</v>
      </c>
      <c r="F180" s="28">
        <v>108</v>
      </c>
      <c r="G180" s="28">
        <v>6921.6</v>
      </c>
      <c r="H180" s="28">
        <v>261</v>
      </c>
      <c r="I180" s="28" t="s">
        <v>14</v>
      </c>
      <c r="J180" s="13">
        <v>11671159</v>
      </c>
      <c r="K180" s="13">
        <v>2628252.66</v>
      </c>
      <c r="L180" s="13">
        <v>0</v>
      </c>
      <c r="M180" s="13">
        <v>0</v>
      </c>
      <c r="N180" s="13">
        <v>0</v>
      </c>
      <c r="O180" s="13">
        <v>883530.48</v>
      </c>
      <c r="P180" s="13">
        <f t="shared" si="4"/>
        <v>8159375.8599999994</v>
      </c>
      <c r="Q180" s="28" t="s">
        <v>836</v>
      </c>
    </row>
    <row r="181" spans="1:17" ht="16.5" customHeight="1" x14ac:dyDescent="0.3">
      <c r="A181" s="28" t="s">
        <v>174</v>
      </c>
      <c r="B181" s="28" t="s">
        <v>174</v>
      </c>
      <c r="C181" s="12" t="s">
        <v>578</v>
      </c>
      <c r="D181" s="28">
        <v>2</v>
      </c>
      <c r="E181" s="28">
        <v>1</v>
      </c>
      <c r="F181" s="28">
        <v>8</v>
      </c>
      <c r="G181" s="28">
        <v>438.3</v>
      </c>
      <c r="H181" s="28">
        <v>16</v>
      </c>
      <c r="I181" s="28" t="s">
        <v>14</v>
      </c>
      <c r="J181" s="13">
        <v>1274306.04</v>
      </c>
      <c r="K181" s="13">
        <v>74327.27</v>
      </c>
      <c r="L181" s="13">
        <v>0</v>
      </c>
      <c r="M181" s="13">
        <v>0</v>
      </c>
      <c r="N181" s="13">
        <v>0</v>
      </c>
      <c r="O181" s="13">
        <v>26935.99</v>
      </c>
      <c r="P181" s="13">
        <f t="shared" si="4"/>
        <v>1173042.78</v>
      </c>
      <c r="Q181" s="28" t="s">
        <v>836</v>
      </c>
    </row>
    <row r="182" spans="1:17" ht="16.5" customHeight="1" x14ac:dyDescent="0.3">
      <c r="A182" s="28" t="s">
        <v>175</v>
      </c>
      <c r="B182" s="28" t="s">
        <v>175</v>
      </c>
      <c r="C182" s="12" t="s">
        <v>577</v>
      </c>
      <c r="D182" s="28">
        <v>2</v>
      </c>
      <c r="E182" s="28">
        <v>1</v>
      </c>
      <c r="F182" s="28">
        <v>9</v>
      </c>
      <c r="G182" s="28">
        <v>696</v>
      </c>
      <c r="H182" s="28">
        <v>17</v>
      </c>
      <c r="I182" s="28" t="s">
        <v>14</v>
      </c>
      <c r="J182" s="13">
        <v>2855000</v>
      </c>
      <c r="K182" s="13">
        <v>195388.9</v>
      </c>
      <c r="L182" s="13">
        <v>0</v>
      </c>
      <c r="M182" s="13">
        <v>0</v>
      </c>
      <c r="N182" s="13">
        <v>0</v>
      </c>
      <c r="O182" s="13">
        <v>71078.91</v>
      </c>
      <c r="P182" s="13">
        <f t="shared" si="4"/>
        <v>2588532.19</v>
      </c>
      <c r="Q182" s="28" t="s">
        <v>836</v>
      </c>
    </row>
    <row r="183" spans="1:17" ht="16.5" customHeight="1" x14ac:dyDescent="0.3">
      <c r="A183" s="28" t="s">
        <v>176</v>
      </c>
      <c r="B183" s="28" t="s">
        <v>176</v>
      </c>
      <c r="C183" s="12" t="s">
        <v>576</v>
      </c>
      <c r="D183" s="28">
        <v>2</v>
      </c>
      <c r="E183" s="28">
        <v>2</v>
      </c>
      <c r="F183" s="28">
        <v>12</v>
      </c>
      <c r="G183" s="28">
        <v>1311.1</v>
      </c>
      <c r="H183" s="28">
        <v>36</v>
      </c>
      <c r="I183" s="28" t="s">
        <v>14</v>
      </c>
      <c r="J183" s="13">
        <v>4482500</v>
      </c>
      <c r="K183" s="13">
        <v>300773.69</v>
      </c>
      <c r="L183" s="13">
        <v>0</v>
      </c>
      <c r="M183" s="13">
        <v>0</v>
      </c>
      <c r="N183" s="13">
        <v>0</v>
      </c>
      <c r="O183" s="13">
        <v>98406.07</v>
      </c>
      <c r="P183" s="13">
        <f t="shared" si="4"/>
        <v>4083320.24</v>
      </c>
      <c r="Q183" s="28" t="s">
        <v>836</v>
      </c>
    </row>
    <row r="184" spans="1:17" ht="16.5" customHeight="1" x14ac:dyDescent="0.3">
      <c r="A184" s="28" t="s">
        <v>177</v>
      </c>
      <c r="B184" s="28" t="s">
        <v>177</v>
      </c>
      <c r="C184" s="12" t="s">
        <v>575</v>
      </c>
      <c r="D184" s="28">
        <v>5</v>
      </c>
      <c r="E184" s="28">
        <v>4</v>
      </c>
      <c r="F184" s="28">
        <v>79</v>
      </c>
      <c r="G184" s="28">
        <v>4684.7</v>
      </c>
      <c r="H184" s="28">
        <v>159</v>
      </c>
      <c r="I184" s="28" t="s">
        <v>14</v>
      </c>
      <c r="J184" s="13">
        <v>17069442</v>
      </c>
      <c r="K184" s="13">
        <v>156193.48000000001</v>
      </c>
      <c r="L184" s="13">
        <v>0</v>
      </c>
      <c r="M184" s="13">
        <v>0</v>
      </c>
      <c r="N184" s="13">
        <v>0</v>
      </c>
      <c r="O184" s="13">
        <v>508457.72</v>
      </c>
      <c r="P184" s="13">
        <f t="shared" si="4"/>
        <v>16404790.799999999</v>
      </c>
      <c r="Q184" s="28" t="s">
        <v>836</v>
      </c>
    </row>
    <row r="185" spans="1:17" ht="16.5" customHeight="1" x14ac:dyDescent="0.3">
      <c r="A185" s="28" t="s">
        <v>178</v>
      </c>
      <c r="B185" s="28" t="s">
        <v>178</v>
      </c>
      <c r="C185" s="12" t="s">
        <v>642</v>
      </c>
      <c r="D185" s="28">
        <v>5</v>
      </c>
      <c r="E185" s="28">
        <v>3</v>
      </c>
      <c r="F185" s="28">
        <v>240</v>
      </c>
      <c r="G185" s="28">
        <v>7943.71</v>
      </c>
      <c r="H185" s="28">
        <v>423</v>
      </c>
      <c r="I185" s="28" t="s">
        <v>14</v>
      </c>
      <c r="J185" s="13">
        <v>28368936.800000001</v>
      </c>
      <c r="K185" s="13">
        <v>2319814.92</v>
      </c>
      <c r="L185" s="13">
        <v>0</v>
      </c>
      <c r="M185" s="13">
        <v>0</v>
      </c>
      <c r="N185" s="13">
        <v>0</v>
      </c>
      <c r="O185" s="13">
        <v>772206.33</v>
      </c>
      <c r="P185" s="13">
        <f t="shared" si="4"/>
        <v>25276915.550000004</v>
      </c>
      <c r="Q185" s="28" t="s">
        <v>836</v>
      </c>
    </row>
    <row r="186" spans="1:17" ht="16.5" customHeight="1" x14ac:dyDescent="0.3">
      <c r="A186" s="28" t="s">
        <v>179</v>
      </c>
      <c r="B186" s="28" t="s">
        <v>179</v>
      </c>
      <c r="C186" s="12" t="s">
        <v>643</v>
      </c>
      <c r="D186" s="28">
        <v>5</v>
      </c>
      <c r="E186" s="28">
        <v>8</v>
      </c>
      <c r="F186" s="28">
        <v>119</v>
      </c>
      <c r="G186" s="28">
        <v>7862.1</v>
      </c>
      <c r="H186" s="28">
        <v>316</v>
      </c>
      <c r="I186" s="28" t="s">
        <v>14</v>
      </c>
      <c r="J186" s="13">
        <v>5808447.2000000002</v>
      </c>
      <c r="K186" s="13">
        <v>2646850.7400000002</v>
      </c>
      <c r="L186" s="13">
        <v>0</v>
      </c>
      <c r="M186" s="13">
        <v>0</v>
      </c>
      <c r="N186" s="13">
        <v>0</v>
      </c>
      <c r="O186" s="13">
        <v>889773.4</v>
      </c>
      <c r="P186" s="13">
        <f t="shared" si="4"/>
        <v>2271823.06</v>
      </c>
      <c r="Q186" s="28" t="s">
        <v>836</v>
      </c>
    </row>
    <row r="187" spans="1:17" ht="16.5" customHeight="1" x14ac:dyDescent="0.3">
      <c r="A187" s="28" t="s">
        <v>180</v>
      </c>
      <c r="B187" s="28" t="s">
        <v>180</v>
      </c>
      <c r="C187" s="12" t="s">
        <v>645</v>
      </c>
      <c r="D187" s="28">
        <v>9</v>
      </c>
      <c r="E187" s="28">
        <v>4</v>
      </c>
      <c r="F187" s="28">
        <v>151</v>
      </c>
      <c r="G187" s="28">
        <v>10167.1</v>
      </c>
      <c r="H187" s="28">
        <v>422</v>
      </c>
      <c r="I187" s="28" t="s">
        <v>14</v>
      </c>
      <c r="J187" s="13">
        <v>52955728</v>
      </c>
      <c r="K187" s="13">
        <v>278930.52</v>
      </c>
      <c r="L187" s="13">
        <v>0</v>
      </c>
      <c r="M187" s="13">
        <v>0</v>
      </c>
      <c r="N187" s="13">
        <v>0</v>
      </c>
      <c r="O187" s="13">
        <v>1317514.01</v>
      </c>
      <c r="P187" s="13">
        <f t="shared" si="4"/>
        <v>51359283.469999999</v>
      </c>
      <c r="Q187" s="28" t="s">
        <v>836</v>
      </c>
    </row>
    <row r="188" spans="1:17" ht="16.5" customHeight="1" x14ac:dyDescent="0.3">
      <c r="A188" s="28" t="s">
        <v>181</v>
      </c>
      <c r="B188" s="28" t="s">
        <v>181</v>
      </c>
      <c r="C188" s="12" t="s">
        <v>644</v>
      </c>
      <c r="D188" s="28">
        <v>3</v>
      </c>
      <c r="E188" s="28">
        <v>2</v>
      </c>
      <c r="F188" s="28">
        <v>24</v>
      </c>
      <c r="G188" s="28">
        <v>1539</v>
      </c>
      <c r="H188" s="28">
        <v>59</v>
      </c>
      <c r="I188" s="28" t="s">
        <v>14</v>
      </c>
      <c r="J188" s="13">
        <v>3023212</v>
      </c>
      <c r="K188" s="13">
        <v>339048.54</v>
      </c>
      <c r="L188" s="13">
        <v>0</v>
      </c>
      <c r="M188" s="13">
        <v>0</v>
      </c>
      <c r="N188" s="13">
        <v>0</v>
      </c>
      <c r="O188" s="13">
        <v>113404.98</v>
      </c>
      <c r="P188" s="13">
        <f t="shared" si="4"/>
        <v>2570758.48</v>
      </c>
      <c r="Q188" s="28" t="s">
        <v>836</v>
      </c>
    </row>
    <row r="189" spans="1:17" ht="31.2" x14ac:dyDescent="0.3">
      <c r="A189" s="28" t="s">
        <v>182</v>
      </c>
      <c r="B189" s="28" t="s">
        <v>182</v>
      </c>
      <c r="C189" s="12" t="s">
        <v>902</v>
      </c>
      <c r="D189" s="28">
        <v>2</v>
      </c>
      <c r="E189" s="28">
        <v>1</v>
      </c>
      <c r="F189" s="28">
        <v>8</v>
      </c>
      <c r="G189" s="28">
        <v>1017.2</v>
      </c>
      <c r="H189" s="28">
        <v>17</v>
      </c>
      <c r="I189" s="28" t="s">
        <v>14</v>
      </c>
      <c r="J189" s="13">
        <v>2479226</v>
      </c>
      <c r="K189" s="13">
        <v>160986.39000000001</v>
      </c>
      <c r="L189" s="13">
        <v>0</v>
      </c>
      <c r="M189" s="13">
        <v>0</v>
      </c>
      <c r="N189" s="13">
        <v>0</v>
      </c>
      <c r="O189" s="13">
        <v>54873.21</v>
      </c>
      <c r="P189" s="13">
        <f t="shared" si="4"/>
        <v>2263366.4</v>
      </c>
      <c r="Q189" s="28" t="s">
        <v>836</v>
      </c>
    </row>
    <row r="190" spans="1:17" ht="31.2" x14ac:dyDescent="0.3">
      <c r="A190" s="28" t="s">
        <v>183</v>
      </c>
      <c r="B190" s="28" t="s">
        <v>183</v>
      </c>
      <c r="C190" s="12" t="s">
        <v>903</v>
      </c>
      <c r="D190" s="28">
        <v>3</v>
      </c>
      <c r="E190" s="28">
        <v>2</v>
      </c>
      <c r="F190" s="28">
        <v>15</v>
      </c>
      <c r="G190" s="28">
        <v>1682.3</v>
      </c>
      <c r="H190" s="28">
        <v>30</v>
      </c>
      <c r="I190" s="28" t="s">
        <v>14</v>
      </c>
      <c r="J190" s="13">
        <v>5065250</v>
      </c>
      <c r="K190" s="13">
        <v>339936.7</v>
      </c>
      <c r="L190" s="13">
        <v>0</v>
      </c>
      <c r="M190" s="13">
        <v>0</v>
      </c>
      <c r="N190" s="13">
        <v>0</v>
      </c>
      <c r="O190" s="13">
        <v>114807.89</v>
      </c>
      <c r="P190" s="13">
        <f t="shared" si="4"/>
        <v>4610505.41</v>
      </c>
      <c r="Q190" s="28" t="s">
        <v>836</v>
      </c>
    </row>
    <row r="191" spans="1:17" ht="31.2" x14ac:dyDescent="0.3">
      <c r="A191" s="28" t="s">
        <v>184</v>
      </c>
      <c r="B191" s="28" t="s">
        <v>184</v>
      </c>
      <c r="C191" s="12" t="s">
        <v>904</v>
      </c>
      <c r="D191" s="28">
        <v>2</v>
      </c>
      <c r="E191" s="28">
        <v>1</v>
      </c>
      <c r="F191" s="28">
        <v>8</v>
      </c>
      <c r="G191" s="28">
        <v>964.9</v>
      </c>
      <c r="H191" s="28">
        <v>22</v>
      </c>
      <c r="I191" s="28" t="s">
        <v>14</v>
      </c>
      <c r="J191" s="13">
        <v>2419980</v>
      </c>
      <c r="K191" s="13">
        <v>44700.34</v>
      </c>
      <c r="L191" s="13">
        <v>0</v>
      </c>
      <c r="M191" s="13">
        <v>0</v>
      </c>
      <c r="N191" s="13">
        <v>0</v>
      </c>
      <c r="O191" s="13">
        <v>61196.31</v>
      </c>
      <c r="P191" s="13">
        <f t="shared" si="4"/>
        <v>2314083.35</v>
      </c>
      <c r="Q191" s="28" t="s">
        <v>836</v>
      </c>
    </row>
    <row r="192" spans="1:17" ht="31.2" x14ac:dyDescent="0.3">
      <c r="A192" s="28" t="s">
        <v>185</v>
      </c>
      <c r="B192" s="28" t="s">
        <v>185</v>
      </c>
      <c r="C192" s="12" t="s">
        <v>905</v>
      </c>
      <c r="D192" s="28">
        <v>3</v>
      </c>
      <c r="E192" s="28">
        <v>3</v>
      </c>
      <c r="F192" s="28">
        <v>27</v>
      </c>
      <c r="G192" s="28">
        <v>2415.1999999999998</v>
      </c>
      <c r="H192" s="28">
        <v>68</v>
      </c>
      <c r="I192" s="28" t="s">
        <v>14</v>
      </c>
      <c r="J192" s="13">
        <v>5668815.2000000002</v>
      </c>
      <c r="K192" s="13">
        <v>621952.43999999994</v>
      </c>
      <c r="L192" s="13">
        <v>0</v>
      </c>
      <c r="M192" s="13">
        <v>0</v>
      </c>
      <c r="N192" s="13">
        <v>0</v>
      </c>
      <c r="O192" s="13">
        <v>207840.28</v>
      </c>
      <c r="P192" s="13">
        <f t="shared" si="4"/>
        <v>4839022.4799999995</v>
      </c>
      <c r="Q192" s="28" t="s">
        <v>836</v>
      </c>
    </row>
    <row r="193" spans="1:17" ht="16.5" customHeight="1" x14ac:dyDescent="0.3">
      <c r="A193" s="28" t="s">
        <v>186</v>
      </c>
      <c r="B193" s="28" t="s">
        <v>186</v>
      </c>
      <c r="C193" s="12" t="s">
        <v>584</v>
      </c>
      <c r="D193" s="28">
        <v>3</v>
      </c>
      <c r="E193" s="28">
        <v>3</v>
      </c>
      <c r="F193" s="28">
        <v>28</v>
      </c>
      <c r="G193" s="28">
        <v>2963.65</v>
      </c>
      <c r="H193" s="28">
        <v>60</v>
      </c>
      <c r="I193" s="28" t="s">
        <v>14</v>
      </c>
      <c r="J193" s="13">
        <v>8451500</v>
      </c>
      <c r="K193" s="13">
        <v>657609.06000000006</v>
      </c>
      <c r="L193" s="13">
        <v>0</v>
      </c>
      <c r="M193" s="13">
        <v>0</v>
      </c>
      <c r="N193" s="13">
        <v>0</v>
      </c>
      <c r="O193" s="13">
        <v>220341.81</v>
      </c>
      <c r="P193" s="13">
        <f t="shared" si="4"/>
        <v>7573549.1299999999</v>
      </c>
      <c r="Q193" s="28" t="s">
        <v>836</v>
      </c>
    </row>
    <row r="194" spans="1:17" ht="16.5" customHeight="1" x14ac:dyDescent="0.3">
      <c r="A194" s="28" t="s">
        <v>187</v>
      </c>
      <c r="B194" s="28" t="s">
        <v>187</v>
      </c>
      <c r="C194" s="12" t="s">
        <v>583</v>
      </c>
      <c r="D194" s="28">
        <v>2</v>
      </c>
      <c r="E194" s="28">
        <v>1</v>
      </c>
      <c r="F194" s="28">
        <v>29</v>
      </c>
      <c r="G194" s="28">
        <v>1070</v>
      </c>
      <c r="H194" s="28">
        <v>30</v>
      </c>
      <c r="I194" s="28" t="s">
        <v>14</v>
      </c>
      <c r="J194" s="13">
        <v>3551040</v>
      </c>
      <c r="K194" s="13">
        <v>245507.71</v>
      </c>
      <c r="L194" s="13">
        <v>0</v>
      </c>
      <c r="M194" s="13">
        <v>0</v>
      </c>
      <c r="N194" s="13">
        <v>0</v>
      </c>
      <c r="O194" s="13">
        <v>105858.28</v>
      </c>
      <c r="P194" s="13">
        <f t="shared" si="4"/>
        <v>3199674.0100000002</v>
      </c>
      <c r="Q194" s="28" t="s">
        <v>836</v>
      </c>
    </row>
    <row r="195" spans="1:17" ht="16.5" customHeight="1" x14ac:dyDescent="0.3">
      <c r="A195" s="28" t="s">
        <v>188</v>
      </c>
      <c r="B195" s="28" t="s">
        <v>188</v>
      </c>
      <c r="C195" s="12" t="s">
        <v>582</v>
      </c>
      <c r="D195" s="28">
        <v>2</v>
      </c>
      <c r="E195" s="28">
        <v>2</v>
      </c>
      <c r="F195" s="28">
        <v>13</v>
      </c>
      <c r="G195" s="28">
        <v>1240</v>
      </c>
      <c r="H195" s="28">
        <v>28</v>
      </c>
      <c r="I195" s="28" t="s">
        <v>14</v>
      </c>
      <c r="J195" s="13">
        <v>4267250</v>
      </c>
      <c r="K195" s="13">
        <v>339829.59</v>
      </c>
      <c r="L195" s="13">
        <v>0</v>
      </c>
      <c r="M195" s="13">
        <v>0</v>
      </c>
      <c r="N195" s="13">
        <v>0</v>
      </c>
      <c r="O195" s="13">
        <v>115216.69</v>
      </c>
      <c r="P195" s="13">
        <f t="shared" si="4"/>
        <v>3812203.72</v>
      </c>
      <c r="Q195" s="28" t="s">
        <v>836</v>
      </c>
    </row>
    <row r="196" spans="1:17" ht="16.5" customHeight="1" x14ac:dyDescent="0.3">
      <c r="A196" s="28" t="s">
        <v>189</v>
      </c>
      <c r="B196" s="28" t="s">
        <v>189</v>
      </c>
      <c r="C196" s="12" t="s">
        <v>581</v>
      </c>
      <c r="D196" s="28">
        <v>9</v>
      </c>
      <c r="E196" s="28">
        <v>4</v>
      </c>
      <c r="F196" s="28">
        <v>145</v>
      </c>
      <c r="G196" s="28">
        <v>10145.5</v>
      </c>
      <c r="H196" s="28">
        <v>128</v>
      </c>
      <c r="I196" s="28" t="s">
        <v>14</v>
      </c>
      <c r="J196" s="13">
        <v>17300900</v>
      </c>
      <c r="K196" s="13">
        <v>3746127.96</v>
      </c>
      <c r="L196" s="13">
        <v>0</v>
      </c>
      <c r="M196" s="13">
        <v>0</v>
      </c>
      <c r="N196" s="13">
        <v>0</v>
      </c>
      <c r="O196" s="13">
        <v>1259182.6599999999</v>
      </c>
      <c r="P196" s="13">
        <f t="shared" si="4"/>
        <v>12295589.379999999</v>
      </c>
      <c r="Q196" s="28" t="s">
        <v>836</v>
      </c>
    </row>
    <row r="197" spans="1:17" ht="16.5" customHeight="1" x14ac:dyDescent="0.3">
      <c r="A197" s="28" t="s">
        <v>190</v>
      </c>
      <c r="B197" s="28" t="s">
        <v>190</v>
      </c>
      <c r="C197" s="12" t="s">
        <v>580</v>
      </c>
      <c r="D197" s="28">
        <v>2</v>
      </c>
      <c r="E197" s="28">
        <v>2</v>
      </c>
      <c r="F197" s="28">
        <v>14</v>
      </c>
      <c r="G197" s="28">
        <v>1049.44</v>
      </c>
      <c r="H197" s="28">
        <v>38</v>
      </c>
      <c r="I197" s="28" t="s">
        <v>14</v>
      </c>
      <c r="J197" s="13">
        <v>3777790.6</v>
      </c>
      <c r="K197" s="13">
        <v>255087.29</v>
      </c>
      <c r="L197" s="13">
        <v>0</v>
      </c>
      <c r="M197" s="13">
        <v>0</v>
      </c>
      <c r="N197" s="13">
        <v>0</v>
      </c>
      <c r="O197" s="13">
        <v>85943.34</v>
      </c>
      <c r="P197" s="13">
        <f t="shared" si="4"/>
        <v>3436759.97</v>
      </c>
      <c r="Q197" s="28" t="s">
        <v>836</v>
      </c>
    </row>
    <row r="198" spans="1:17" ht="16.5" customHeight="1" x14ac:dyDescent="0.3">
      <c r="A198" s="28" t="s">
        <v>191</v>
      </c>
      <c r="B198" s="28" t="s">
        <v>191</v>
      </c>
      <c r="C198" s="12" t="s">
        <v>579</v>
      </c>
      <c r="D198" s="28">
        <v>2</v>
      </c>
      <c r="E198" s="28">
        <v>2</v>
      </c>
      <c r="F198" s="28">
        <v>12</v>
      </c>
      <c r="G198" s="28">
        <v>710.6</v>
      </c>
      <c r="H198" s="28">
        <v>38</v>
      </c>
      <c r="I198" s="28" t="s">
        <v>14</v>
      </c>
      <c r="J198" s="13">
        <v>4291400</v>
      </c>
      <c r="K198" s="13">
        <v>260986.17</v>
      </c>
      <c r="L198" s="13">
        <v>0</v>
      </c>
      <c r="M198" s="13">
        <v>0</v>
      </c>
      <c r="N198" s="13">
        <v>0</v>
      </c>
      <c r="O198" s="13">
        <v>89192.26</v>
      </c>
      <c r="P198" s="13">
        <f t="shared" si="4"/>
        <v>3941221.5700000003</v>
      </c>
      <c r="Q198" s="28" t="s">
        <v>836</v>
      </c>
    </row>
    <row r="199" spans="1:17" ht="16.5" customHeight="1" x14ac:dyDescent="0.3">
      <c r="A199" s="28" t="s">
        <v>192</v>
      </c>
      <c r="B199" s="28" t="s">
        <v>192</v>
      </c>
      <c r="C199" s="12" t="s">
        <v>650</v>
      </c>
      <c r="D199" s="28">
        <v>2</v>
      </c>
      <c r="E199" s="28">
        <v>1</v>
      </c>
      <c r="F199" s="28">
        <v>8</v>
      </c>
      <c r="G199" s="28">
        <v>662</v>
      </c>
      <c r="H199" s="28">
        <v>17</v>
      </c>
      <c r="I199" s="28" t="s">
        <v>14</v>
      </c>
      <c r="J199" s="13">
        <v>3175250</v>
      </c>
      <c r="K199" s="13">
        <v>177618.05</v>
      </c>
      <c r="L199" s="13">
        <v>0</v>
      </c>
      <c r="M199" s="13">
        <v>0</v>
      </c>
      <c r="N199" s="13">
        <v>0</v>
      </c>
      <c r="O199" s="13">
        <v>60430.49</v>
      </c>
      <c r="P199" s="13">
        <f t="shared" si="4"/>
        <v>2937201.46</v>
      </c>
      <c r="Q199" s="28" t="s">
        <v>836</v>
      </c>
    </row>
    <row r="200" spans="1:17" ht="16.5" customHeight="1" x14ac:dyDescent="0.3">
      <c r="A200" s="28" t="s">
        <v>193</v>
      </c>
      <c r="B200" s="28" t="s">
        <v>193</v>
      </c>
      <c r="C200" s="12" t="s">
        <v>651</v>
      </c>
      <c r="D200" s="28">
        <v>2</v>
      </c>
      <c r="E200" s="28">
        <v>1</v>
      </c>
      <c r="F200" s="28">
        <v>8</v>
      </c>
      <c r="G200" s="28">
        <v>636.6</v>
      </c>
      <c r="H200" s="28">
        <v>24</v>
      </c>
      <c r="I200" s="28" t="s">
        <v>14</v>
      </c>
      <c r="J200" s="13">
        <v>2506156</v>
      </c>
      <c r="K200" s="13">
        <v>143688.72</v>
      </c>
      <c r="L200" s="13">
        <v>0</v>
      </c>
      <c r="M200" s="13">
        <v>0</v>
      </c>
      <c r="N200" s="13">
        <v>0</v>
      </c>
      <c r="O200" s="13">
        <v>48831.18</v>
      </c>
      <c r="P200" s="13">
        <f t="shared" si="4"/>
        <v>2313636.0999999996</v>
      </c>
      <c r="Q200" s="28" t="s">
        <v>836</v>
      </c>
    </row>
    <row r="201" spans="1:17" ht="16.5" customHeight="1" x14ac:dyDescent="0.3">
      <c r="A201" s="28" t="s">
        <v>194</v>
      </c>
      <c r="B201" s="28" t="s">
        <v>194</v>
      </c>
      <c r="C201" s="12" t="s">
        <v>652</v>
      </c>
      <c r="D201" s="28">
        <v>2</v>
      </c>
      <c r="E201" s="28">
        <v>2</v>
      </c>
      <c r="F201" s="28">
        <v>8</v>
      </c>
      <c r="G201" s="28">
        <v>632</v>
      </c>
      <c r="H201" s="28">
        <v>18</v>
      </c>
      <c r="I201" s="28" t="s">
        <v>14</v>
      </c>
      <c r="J201" s="13">
        <v>2030572.2</v>
      </c>
      <c r="K201" s="13">
        <v>184865.07</v>
      </c>
      <c r="L201" s="13">
        <v>0</v>
      </c>
      <c r="M201" s="13">
        <v>0</v>
      </c>
      <c r="N201" s="13">
        <v>0</v>
      </c>
      <c r="O201" s="13">
        <v>60515.040000000001</v>
      </c>
      <c r="P201" s="13">
        <f t="shared" si="4"/>
        <v>1785192.0899999999</v>
      </c>
      <c r="Q201" s="28" t="s">
        <v>836</v>
      </c>
    </row>
    <row r="202" spans="1:17" ht="16.5" customHeight="1" x14ac:dyDescent="0.3">
      <c r="A202" s="28" t="s">
        <v>195</v>
      </c>
      <c r="B202" s="28" t="s">
        <v>195</v>
      </c>
      <c r="C202" s="12" t="s">
        <v>653</v>
      </c>
      <c r="D202" s="28">
        <v>2</v>
      </c>
      <c r="E202" s="28">
        <v>2</v>
      </c>
      <c r="F202" s="28">
        <v>21</v>
      </c>
      <c r="G202" s="28">
        <v>1519.94</v>
      </c>
      <c r="H202" s="28">
        <v>63</v>
      </c>
      <c r="I202" s="28" t="s">
        <v>14</v>
      </c>
      <c r="J202" s="13">
        <v>4391256</v>
      </c>
      <c r="K202" s="13">
        <v>257884.44</v>
      </c>
      <c r="L202" s="13">
        <v>0</v>
      </c>
      <c r="M202" s="13">
        <v>0</v>
      </c>
      <c r="N202" s="13">
        <v>0</v>
      </c>
      <c r="O202" s="13">
        <v>93204.74</v>
      </c>
      <c r="P202" s="13">
        <f t="shared" si="4"/>
        <v>4040166.82</v>
      </c>
      <c r="Q202" s="28" t="s">
        <v>836</v>
      </c>
    </row>
    <row r="203" spans="1:17" ht="16.5" customHeight="1" x14ac:dyDescent="0.3">
      <c r="A203" s="28" t="s">
        <v>196</v>
      </c>
      <c r="B203" s="28" t="s">
        <v>196</v>
      </c>
      <c r="C203" s="12" t="s">
        <v>763</v>
      </c>
      <c r="D203" s="28">
        <v>2</v>
      </c>
      <c r="E203" s="28">
        <v>1</v>
      </c>
      <c r="F203" s="28">
        <v>8</v>
      </c>
      <c r="G203" s="28">
        <v>575.70000000000005</v>
      </c>
      <c r="H203" s="28">
        <v>17</v>
      </c>
      <c r="I203" s="28" t="s">
        <v>14</v>
      </c>
      <c r="J203" s="13">
        <v>1962170</v>
      </c>
      <c r="K203" s="13">
        <v>105700.26</v>
      </c>
      <c r="L203" s="13">
        <v>0</v>
      </c>
      <c r="M203" s="13">
        <v>0</v>
      </c>
      <c r="N203" s="13">
        <v>0</v>
      </c>
      <c r="O203" s="13">
        <v>37425.089999999997</v>
      </c>
      <c r="P203" s="13">
        <f t="shared" si="4"/>
        <v>1819044.65</v>
      </c>
      <c r="Q203" s="28" t="s">
        <v>836</v>
      </c>
    </row>
    <row r="204" spans="1:17" ht="16.5" customHeight="1" x14ac:dyDescent="0.3">
      <c r="A204" s="28" t="s">
        <v>197</v>
      </c>
      <c r="B204" s="28" t="s">
        <v>197</v>
      </c>
      <c r="C204" s="12" t="s">
        <v>762</v>
      </c>
      <c r="D204" s="28">
        <v>2</v>
      </c>
      <c r="E204" s="28">
        <v>2</v>
      </c>
      <c r="F204" s="28">
        <v>8</v>
      </c>
      <c r="G204" s="28">
        <v>838.8</v>
      </c>
      <c r="H204" s="28">
        <v>20</v>
      </c>
      <c r="I204" s="28" t="s">
        <v>14</v>
      </c>
      <c r="J204" s="13">
        <v>2288561.6</v>
      </c>
      <c r="K204" s="13">
        <v>169002.45</v>
      </c>
      <c r="L204" s="13">
        <v>0</v>
      </c>
      <c r="M204" s="13">
        <v>0</v>
      </c>
      <c r="N204" s="13">
        <v>0</v>
      </c>
      <c r="O204" s="13">
        <v>56183.59</v>
      </c>
      <c r="P204" s="13">
        <f t="shared" si="4"/>
        <v>2063375.5599999998</v>
      </c>
      <c r="Q204" s="28" t="s">
        <v>836</v>
      </c>
    </row>
    <row r="205" spans="1:17" ht="16.5" customHeight="1" x14ac:dyDescent="0.3">
      <c r="A205" s="28" t="s">
        <v>198</v>
      </c>
      <c r="B205" s="28" t="s">
        <v>198</v>
      </c>
      <c r="C205" s="12" t="s">
        <v>761</v>
      </c>
      <c r="D205" s="28">
        <v>3</v>
      </c>
      <c r="E205" s="28">
        <v>3</v>
      </c>
      <c r="F205" s="28">
        <v>36</v>
      </c>
      <c r="G205" s="28">
        <v>2181.6999999999998</v>
      </c>
      <c r="H205" s="28">
        <v>66</v>
      </c>
      <c r="I205" s="28" t="s">
        <v>14</v>
      </c>
      <c r="J205" s="13">
        <v>9137255</v>
      </c>
      <c r="K205" s="13">
        <v>614058.05000000005</v>
      </c>
      <c r="L205" s="13">
        <v>0</v>
      </c>
      <c r="M205" s="13">
        <v>0</v>
      </c>
      <c r="N205" s="13">
        <v>0</v>
      </c>
      <c r="O205" s="13">
        <v>206517.3</v>
      </c>
      <c r="P205" s="13">
        <f t="shared" si="4"/>
        <v>8316679.6499999994</v>
      </c>
      <c r="Q205" s="28" t="s">
        <v>836</v>
      </c>
    </row>
    <row r="206" spans="1:17" ht="16.5" customHeight="1" x14ac:dyDescent="0.3">
      <c r="A206" s="28" t="s">
        <v>199</v>
      </c>
      <c r="B206" s="28" t="s">
        <v>199</v>
      </c>
      <c r="C206" s="12" t="s">
        <v>760</v>
      </c>
      <c r="D206" s="28">
        <v>2</v>
      </c>
      <c r="E206" s="28">
        <v>1</v>
      </c>
      <c r="F206" s="28">
        <v>8</v>
      </c>
      <c r="G206" s="28">
        <v>858.4</v>
      </c>
      <c r="H206" s="28">
        <v>24</v>
      </c>
      <c r="I206" s="28" t="s">
        <v>14</v>
      </c>
      <c r="J206" s="13">
        <v>1886766</v>
      </c>
      <c r="K206" s="13">
        <v>130989.98</v>
      </c>
      <c r="L206" s="13">
        <v>0</v>
      </c>
      <c r="M206" s="13">
        <v>0</v>
      </c>
      <c r="N206" s="13">
        <v>0</v>
      </c>
      <c r="O206" s="13">
        <v>44482.68</v>
      </c>
      <c r="P206" s="13">
        <f t="shared" si="4"/>
        <v>1711293.34</v>
      </c>
      <c r="Q206" s="28" t="s">
        <v>836</v>
      </c>
    </row>
    <row r="207" spans="1:17" ht="16.5" customHeight="1" x14ac:dyDescent="0.3">
      <c r="A207" s="28" t="s">
        <v>200</v>
      </c>
      <c r="B207" s="28" t="s">
        <v>200</v>
      </c>
      <c r="C207" s="12" t="s">
        <v>759</v>
      </c>
      <c r="D207" s="28">
        <v>2</v>
      </c>
      <c r="E207" s="28">
        <v>3</v>
      </c>
      <c r="F207" s="28">
        <v>22</v>
      </c>
      <c r="G207" s="28">
        <v>1817.77</v>
      </c>
      <c r="H207" s="28">
        <v>58</v>
      </c>
      <c r="I207" s="28" t="s">
        <v>14</v>
      </c>
      <c r="J207" s="13">
        <v>4886229.3999999994</v>
      </c>
      <c r="K207" s="13">
        <v>262018.74</v>
      </c>
      <c r="L207" s="13">
        <v>0</v>
      </c>
      <c r="M207" s="13">
        <v>0</v>
      </c>
      <c r="N207" s="13">
        <v>0</v>
      </c>
      <c r="O207" s="13">
        <v>95579.13</v>
      </c>
      <c r="P207" s="13">
        <f t="shared" si="4"/>
        <v>4528631.5299999993</v>
      </c>
      <c r="Q207" s="28" t="s">
        <v>836</v>
      </c>
    </row>
    <row r="208" spans="1:17" ht="16.5" customHeight="1" x14ac:dyDescent="0.3">
      <c r="A208" s="28" t="s">
        <v>201</v>
      </c>
      <c r="B208" s="28" t="s">
        <v>201</v>
      </c>
      <c r="C208" s="12" t="s">
        <v>758</v>
      </c>
      <c r="D208" s="28">
        <v>9</v>
      </c>
      <c r="E208" s="28">
        <v>4</v>
      </c>
      <c r="F208" s="28">
        <v>143</v>
      </c>
      <c r="G208" s="28">
        <v>10129.049999999999</v>
      </c>
      <c r="H208" s="28">
        <v>325</v>
      </c>
      <c r="I208" s="28" t="s">
        <v>14</v>
      </c>
      <c r="J208" s="13">
        <v>10244512</v>
      </c>
      <c r="K208" s="13">
        <v>0</v>
      </c>
      <c r="L208" s="13">
        <v>0</v>
      </c>
      <c r="M208" s="13">
        <v>0</v>
      </c>
      <c r="N208" s="13">
        <v>0</v>
      </c>
      <c r="O208" s="13">
        <v>1067161.52</v>
      </c>
      <c r="P208" s="13">
        <f t="shared" si="4"/>
        <v>9177350.4800000004</v>
      </c>
      <c r="Q208" s="28" t="s">
        <v>836</v>
      </c>
    </row>
    <row r="209" spans="1:17" ht="31.2" x14ac:dyDescent="0.3">
      <c r="A209" s="28" t="s">
        <v>202</v>
      </c>
      <c r="B209" s="28" t="s">
        <v>202</v>
      </c>
      <c r="C209" s="12" t="s">
        <v>906</v>
      </c>
      <c r="D209" s="28">
        <v>2</v>
      </c>
      <c r="E209" s="28">
        <v>1</v>
      </c>
      <c r="F209" s="28">
        <v>8</v>
      </c>
      <c r="G209" s="28">
        <v>687.05</v>
      </c>
      <c r="H209" s="28">
        <v>20</v>
      </c>
      <c r="I209" s="28" t="s">
        <v>14</v>
      </c>
      <c r="J209" s="13">
        <v>2723750</v>
      </c>
      <c r="K209" s="13">
        <v>194247.97</v>
      </c>
      <c r="L209" s="13">
        <v>0</v>
      </c>
      <c r="M209" s="13">
        <v>0</v>
      </c>
      <c r="N209" s="13">
        <v>0</v>
      </c>
      <c r="O209" s="13">
        <v>65819.929999999993</v>
      </c>
      <c r="P209" s="13">
        <f t="shared" si="4"/>
        <v>2463682.0999999996</v>
      </c>
      <c r="Q209" s="28" t="s">
        <v>836</v>
      </c>
    </row>
    <row r="210" spans="1:17" ht="31.2" x14ac:dyDescent="0.3">
      <c r="A210" s="28" t="s">
        <v>203</v>
      </c>
      <c r="B210" s="28" t="s">
        <v>203</v>
      </c>
      <c r="C210" s="12" t="s">
        <v>907</v>
      </c>
      <c r="D210" s="28">
        <v>2</v>
      </c>
      <c r="E210" s="28">
        <v>1</v>
      </c>
      <c r="F210" s="28">
        <v>8</v>
      </c>
      <c r="G210" s="28">
        <v>522.24</v>
      </c>
      <c r="H210" s="28">
        <v>22</v>
      </c>
      <c r="I210" s="28" t="s">
        <v>14</v>
      </c>
      <c r="J210" s="13">
        <v>2414000</v>
      </c>
      <c r="K210" s="13">
        <v>139953.60999999999</v>
      </c>
      <c r="L210" s="13">
        <v>0</v>
      </c>
      <c r="M210" s="13">
        <v>0</v>
      </c>
      <c r="N210" s="13">
        <v>0</v>
      </c>
      <c r="O210" s="13">
        <v>45829.2</v>
      </c>
      <c r="P210" s="13">
        <f t="shared" si="4"/>
        <v>2228217.19</v>
      </c>
      <c r="Q210" s="28" t="s">
        <v>836</v>
      </c>
    </row>
    <row r="211" spans="1:17" ht="31.2" x14ac:dyDescent="0.3">
      <c r="A211" s="28" t="s">
        <v>204</v>
      </c>
      <c r="B211" s="28" t="s">
        <v>204</v>
      </c>
      <c r="C211" s="12" t="s">
        <v>908</v>
      </c>
      <c r="D211" s="28">
        <v>5</v>
      </c>
      <c r="E211" s="28">
        <v>6</v>
      </c>
      <c r="F211" s="28">
        <v>99</v>
      </c>
      <c r="G211" s="28">
        <v>6353</v>
      </c>
      <c r="H211" s="28">
        <v>226</v>
      </c>
      <c r="I211" s="28" t="s">
        <v>14</v>
      </c>
      <c r="J211" s="13">
        <v>18677850</v>
      </c>
      <c r="K211" s="13">
        <v>307693.32</v>
      </c>
      <c r="L211" s="13">
        <v>0</v>
      </c>
      <c r="M211" s="13">
        <v>0</v>
      </c>
      <c r="N211" s="13">
        <v>0</v>
      </c>
      <c r="O211" s="13">
        <v>732711.55</v>
      </c>
      <c r="P211" s="13">
        <f t="shared" si="4"/>
        <v>17637445.129999999</v>
      </c>
      <c r="Q211" s="28" t="s">
        <v>836</v>
      </c>
    </row>
    <row r="212" spans="1:17" ht="16.5" customHeight="1" x14ac:dyDescent="0.3">
      <c r="A212" s="28" t="s">
        <v>205</v>
      </c>
      <c r="B212" s="28" t="s">
        <v>205</v>
      </c>
      <c r="C212" s="12" t="s">
        <v>754</v>
      </c>
      <c r="D212" s="28">
        <v>3</v>
      </c>
      <c r="E212" s="28">
        <v>1</v>
      </c>
      <c r="F212" s="28">
        <v>12</v>
      </c>
      <c r="G212" s="28">
        <v>976.3</v>
      </c>
      <c r="H212" s="28">
        <v>26</v>
      </c>
      <c r="I212" s="28" t="s">
        <v>14</v>
      </c>
      <c r="J212" s="13">
        <v>4115000</v>
      </c>
      <c r="K212" s="13">
        <v>274199.95</v>
      </c>
      <c r="L212" s="13">
        <v>0</v>
      </c>
      <c r="M212" s="13">
        <v>0</v>
      </c>
      <c r="N212" s="13">
        <v>0</v>
      </c>
      <c r="O212" s="13">
        <v>91688.76</v>
      </c>
      <c r="P212" s="13">
        <f t="shared" si="4"/>
        <v>3749111.29</v>
      </c>
      <c r="Q212" s="28" t="s">
        <v>836</v>
      </c>
    </row>
    <row r="213" spans="1:17" ht="16.5" customHeight="1" x14ac:dyDescent="0.3">
      <c r="A213" s="28" t="s">
        <v>206</v>
      </c>
      <c r="B213" s="28" t="s">
        <v>206</v>
      </c>
      <c r="C213" s="12" t="s">
        <v>753</v>
      </c>
      <c r="D213" s="28">
        <v>5</v>
      </c>
      <c r="E213" s="28">
        <v>4</v>
      </c>
      <c r="F213" s="28">
        <v>80</v>
      </c>
      <c r="G213" s="28">
        <v>3940.8</v>
      </c>
      <c r="H213" s="28">
        <v>225</v>
      </c>
      <c r="I213" s="28" t="s">
        <v>14</v>
      </c>
      <c r="J213" s="13">
        <v>5588446</v>
      </c>
      <c r="K213" s="13">
        <v>1645816.26</v>
      </c>
      <c r="L213" s="13">
        <v>0</v>
      </c>
      <c r="M213" s="13">
        <v>0</v>
      </c>
      <c r="N213" s="13">
        <v>0</v>
      </c>
      <c r="O213" s="13">
        <v>553354.1</v>
      </c>
      <c r="P213" s="13">
        <f t="shared" si="4"/>
        <v>3389275.64</v>
      </c>
      <c r="Q213" s="28" t="s">
        <v>836</v>
      </c>
    </row>
    <row r="214" spans="1:17" ht="16.5" customHeight="1" x14ac:dyDescent="0.3">
      <c r="A214" s="28" t="s">
        <v>207</v>
      </c>
      <c r="B214" s="28" t="s">
        <v>207</v>
      </c>
      <c r="C214" s="12" t="s">
        <v>752</v>
      </c>
      <c r="D214" s="28">
        <v>2</v>
      </c>
      <c r="E214" s="28">
        <v>3</v>
      </c>
      <c r="F214" s="28">
        <v>54</v>
      </c>
      <c r="G214" s="28">
        <v>3261.77</v>
      </c>
      <c r="H214" s="28">
        <v>119</v>
      </c>
      <c r="I214" s="28" t="s">
        <v>14</v>
      </c>
      <c r="J214" s="13">
        <v>8714598.2000000011</v>
      </c>
      <c r="K214" s="13">
        <v>685569.4</v>
      </c>
      <c r="L214" s="13">
        <v>0</v>
      </c>
      <c r="M214" s="13">
        <v>0</v>
      </c>
      <c r="N214" s="13">
        <v>0</v>
      </c>
      <c r="O214" s="13">
        <v>232113.3</v>
      </c>
      <c r="P214" s="13">
        <f t="shared" si="4"/>
        <v>7796915.5000000009</v>
      </c>
      <c r="Q214" s="28" t="s">
        <v>836</v>
      </c>
    </row>
    <row r="215" spans="1:17" ht="16.5" customHeight="1" x14ac:dyDescent="0.3">
      <c r="A215" s="28" t="s">
        <v>208</v>
      </c>
      <c r="B215" s="28" t="s">
        <v>208</v>
      </c>
      <c r="C215" s="12" t="s">
        <v>751</v>
      </c>
      <c r="D215" s="28">
        <v>4</v>
      </c>
      <c r="E215" s="28">
        <v>2</v>
      </c>
      <c r="F215" s="28">
        <v>32</v>
      </c>
      <c r="G215" s="28">
        <v>2459.6</v>
      </c>
      <c r="H215" s="28">
        <v>67</v>
      </c>
      <c r="I215" s="28" t="s">
        <v>14</v>
      </c>
      <c r="J215" s="13">
        <v>4782890</v>
      </c>
      <c r="K215" s="13">
        <v>621640.66</v>
      </c>
      <c r="L215" s="13">
        <v>0</v>
      </c>
      <c r="M215" s="13">
        <v>0</v>
      </c>
      <c r="N215" s="13">
        <v>0</v>
      </c>
      <c r="O215" s="13">
        <v>208473.73</v>
      </c>
      <c r="P215" s="13">
        <f t="shared" si="4"/>
        <v>3952775.61</v>
      </c>
      <c r="Q215" s="28" t="s">
        <v>836</v>
      </c>
    </row>
    <row r="216" spans="1:17" s="7" customFormat="1" ht="16.5" customHeight="1" x14ac:dyDescent="0.3">
      <c r="A216" s="28" t="s">
        <v>209</v>
      </c>
      <c r="B216" s="28" t="s">
        <v>209</v>
      </c>
      <c r="C216" s="43" t="s">
        <v>861</v>
      </c>
      <c r="D216" s="28">
        <v>2</v>
      </c>
      <c r="E216" s="28">
        <v>2</v>
      </c>
      <c r="F216" s="28">
        <v>16</v>
      </c>
      <c r="G216" s="28">
        <v>1213.9000000000001</v>
      </c>
      <c r="H216" s="28">
        <v>32</v>
      </c>
      <c r="I216" s="28" t="s">
        <v>14</v>
      </c>
      <c r="J216" s="13">
        <v>3464864</v>
      </c>
      <c r="K216" s="13">
        <v>331446.21000000002</v>
      </c>
      <c r="L216" s="13">
        <v>0</v>
      </c>
      <c r="M216" s="13">
        <v>0</v>
      </c>
      <c r="N216" s="13">
        <v>0</v>
      </c>
      <c r="O216" s="13">
        <v>111073.59</v>
      </c>
      <c r="P216" s="13">
        <f t="shared" si="4"/>
        <v>3022344.2</v>
      </c>
      <c r="Q216" s="28" t="s">
        <v>836</v>
      </c>
    </row>
    <row r="217" spans="1:17" ht="16.5" customHeight="1" x14ac:dyDescent="0.3">
      <c r="A217" s="28" t="s">
        <v>210</v>
      </c>
      <c r="B217" s="28" t="s">
        <v>210</v>
      </c>
      <c r="C217" s="12" t="s">
        <v>750</v>
      </c>
      <c r="D217" s="28">
        <v>2</v>
      </c>
      <c r="E217" s="28">
        <v>2</v>
      </c>
      <c r="F217" s="28">
        <v>8</v>
      </c>
      <c r="G217" s="28">
        <v>769.6</v>
      </c>
      <c r="H217" s="28">
        <v>40</v>
      </c>
      <c r="I217" s="28" t="s">
        <v>14</v>
      </c>
      <c r="J217" s="13">
        <v>2123750</v>
      </c>
      <c r="K217" s="13">
        <v>154513.57</v>
      </c>
      <c r="L217" s="13">
        <v>0</v>
      </c>
      <c r="M217" s="13">
        <v>0</v>
      </c>
      <c r="N217" s="13">
        <v>0</v>
      </c>
      <c r="O217" s="13">
        <v>52630.400000000001</v>
      </c>
      <c r="P217" s="13">
        <f t="shared" si="4"/>
        <v>1916606.03</v>
      </c>
      <c r="Q217" s="28" t="s">
        <v>836</v>
      </c>
    </row>
    <row r="218" spans="1:17" ht="16.5" customHeight="1" x14ac:dyDescent="0.3">
      <c r="A218" s="28" t="s">
        <v>211</v>
      </c>
      <c r="B218" s="28" t="s">
        <v>211</v>
      </c>
      <c r="C218" s="12" t="s">
        <v>749</v>
      </c>
      <c r="D218" s="28">
        <v>2</v>
      </c>
      <c r="E218" s="28">
        <v>2</v>
      </c>
      <c r="F218" s="28">
        <v>8</v>
      </c>
      <c r="G218" s="28">
        <v>875.6</v>
      </c>
      <c r="H218" s="28">
        <v>23</v>
      </c>
      <c r="I218" s="28" t="s">
        <v>14</v>
      </c>
      <c r="J218" s="13">
        <v>2182996</v>
      </c>
      <c r="K218" s="13">
        <v>179135.31</v>
      </c>
      <c r="L218" s="13">
        <v>0</v>
      </c>
      <c r="M218" s="13">
        <v>0</v>
      </c>
      <c r="N218" s="13">
        <v>0</v>
      </c>
      <c r="O218" s="13">
        <v>59805.25</v>
      </c>
      <c r="P218" s="13">
        <f t="shared" si="4"/>
        <v>1944055.44</v>
      </c>
      <c r="Q218" s="28" t="s">
        <v>836</v>
      </c>
    </row>
    <row r="219" spans="1:17" ht="16.5" customHeight="1" x14ac:dyDescent="0.3">
      <c r="A219" s="28" t="s">
        <v>212</v>
      </c>
      <c r="B219" s="28" t="s">
        <v>212</v>
      </c>
      <c r="C219" s="12" t="s">
        <v>748</v>
      </c>
      <c r="D219" s="28">
        <v>2</v>
      </c>
      <c r="E219" s="28">
        <v>2</v>
      </c>
      <c r="F219" s="28">
        <v>8</v>
      </c>
      <c r="G219" s="28">
        <v>828.8</v>
      </c>
      <c r="H219" s="28">
        <v>35</v>
      </c>
      <c r="I219" s="28" t="s">
        <v>14</v>
      </c>
      <c r="J219" s="13">
        <v>2162000</v>
      </c>
      <c r="K219" s="13">
        <v>208500.05</v>
      </c>
      <c r="L219" s="13">
        <v>0</v>
      </c>
      <c r="M219" s="13">
        <v>0</v>
      </c>
      <c r="N219" s="13">
        <v>0</v>
      </c>
      <c r="O219" s="13">
        <v>71422.25</v>
      </c>
      <c r="P219" s="13">
        <f t="shared" si="4"/>
        <v>1882077.7</v>
      </c>
      <c r="Q219" s="28" t="s">
        <v>836</v>
      </c>
    </row>
    <row r="220" spans="1:17" ht="16.5" customHeight="1" x14ac:dyDescent="0.3">
      <c r="A220" s="28" t="s">
        <v>213</v>
      </c>
      <c r="B220" s="28" t="s">
        <v>213</v>
      </c>
      <c r="C220" s="12" t="s">
        <v>747</v>
      </c>
      <c r="D220" s="28">
        <v>2</v>
      </c>
      <c r="E220" s="28">
        <v>2</v>
      </c>
      <c r="F220" s="28">
        <v>8</v>
      </c>
      <c r="G220" s="28">
        <v>810</v>
      </c>
      <c r="H220" s="28">
        <v>16</v>
      </c>
      <c r="I220" s="28" t="s">
        <v>14</v>
      </c>
      <c r="J220" s="13">
        <v>2474917.1999999997</v>
      </c>
      <c r="K220" s="13">
        <v>219613.1</v>
      </c>
      <c r="L220" s="13">
        <v>0</v>
      </c>
      <c r="M220" s="13">
        <v>0</v>
      </c>
      <c r="N220" s="13">
        <v>0</v>
      </c>
      <c r="O220" s="13">
        <v>76689.98</v>
      </c>
      <c r="P220" s="13">
        <f t="shared" si="4"/>
        <v>2178614.1199999996</v>
      </c>
      <c r="Q220" s="28" t="s">
        <v>836</v>
      </c>
    </row>
    <row r="221" spans="1:17" ht="16.5" customHeight="1" x14ac:dyDescent="0.3">
      <c r="A221" s="28" t="s">
        <v>214</v>
      </c>
      <c r="B221" s="28" t="s">
        <v>214</v>
      </c>
      <c r="C221" s="12" t="s">
        <v>746</v>
      </c>
      <c r="D221" s="28">
        <v>2</v>
      </c>
      <c r="E221" s="28">
        <v>2</v>
      </c>
      <c r="F221" s="28">
        <v>8</v>
      </c>
      <c r="G221" s="28">
        <v>738.5</v>
      </c>
      <c r="H221" s="28">
        <v>20</v>
      </c>
      <c r="I221" s="28" t="s">
        <v>14</v>
      </c>
      <c r="J221" s="13">
        <v>2387664</v>
      </c>
      <c r="K221" s="13">
        <v>173374.22</v>
      </c>
      <c r="L221" s="13">
        <v>0</v>
      </c>
      <c r="M221" s="13">
        <v>0</v>
      </c>
      <c r="N221" s="13">
        <v>0</v>
      </c>
      <c r="O221" s="13">
        <v>59956.25</v>
      </c>
      <c r="P221" s="13">
        <f t="shared" si="4"/>
        <v>2154333.5299999998</v>
      </c>
      <c r="Q221" s="28" t="s">
        <v>836</v>
      </c>
    </row>
    <row r="222" spans="1:17" ht="16.5" customHeight="1" x14ac:dyDescent="0.3">
      <c r="A222" s="28" t="s">
        <v>215</v>
      </c>
      <c r="B222" s="28" t="s">
        <v>215</v>
      </c>
      <c r="C222" s="12" t="s">
        <v>745</v>
      </c>
      <c r="D222" s="28">
        <v>2</v>
      </c>
      <c r="E222" s="28">
        <v>2</v>
      </c>
      <c r="F222" s="28">
        <v>10</v>
      </c>
      <c r="G222" s="28">
        <v>710.6</v>
      </c>
      <c r="H222" s="28">
        <v>31</v>
      </c>
      <c r="I222" s="28" t="s">
        <v>14</v>
      </c>
      <c r="J222" s="13">
        <v>2414594</v>
      </c>
      <c r="K222" s="13">
        <v>157076.85</v>
      </c>
      <c r="L222" s="13">
        <v>0</v>
      </c>
      <c r="M222" s="13">
        <v>0</v>
      </c>
      <c r="N222" s="13">
        <v>0</v>
      </c>
      <c r="O222" s="13">
        <v>53827.74</v>
      </c>
      <c r="P222" s="13">
        <f t="shared" si="4"/>
        <v>2203689.4099999997</v>
      </c>
      <c r="Q222" s="28" t="s">
        <v>836</v>
      </c>
    </row>
    <row r="223" spans="1:17" ht="16.5" customHeight="1" x14ac:dyDescent="0.3">
      <c r="A223" s="28" t="s">
        <v>216</v>
      </c>
      <c r="B223" s="28" t="s">
        <v>216</v>
      </c>
      <c r="C223" s="12" t="s">
        <v>744</v>
      </c>
      <c r="D223" s="28">
        <v>2</v>
      </c>
      <c r="E223" s="28">
        <v>2</v>
      </c>
      <c r="F223" s="28">
        <v>8</v>
      </c>
      <c r="G223" s="28">
        <v>756.7</v>
      </c>
      <c r="H223" s="28">
        <v>39</v>
      </c>
      <c r="I223" s="28" t="s">
        <v>14</v>
      </c>
      <c r="J223" s="13">
        <v>2635420</v>
      </c>
      <c r="K223" s="13">
        <v>185278.84</v>
      </c>
      <c r="L223" s="13">
        <v>0</v>
      </c>
      <c r="M223" s="13">
        <v>0</v>
      </c>
      <c r="N223" s="13">
        <v>0</v>
      </c>
      <c r="O223" s="13">
        <v>63451.97</v>
      </c>
      <c r="P223" s="13">
        <f t="shared" ref="P223:P282" si="5">J223-K223-O223</f>
        <v>2386689.19</v>
      </c>
      <c r="Q223" s="28" t="s">
        <v>836</v>
      </c>
    </row>
    <row r="224" spans="1:17" ht="16.5" customHeight="1" x14ac:dyDescent="0.3">
      <c r="A224" s="28" t="s">
        <v>217</v>
      </c>
      <c r="B224" s="28" t="s">
        <v>217</v>
      </c>
      <c r="C224" s="12" t="s">
        <v>743</v>
      </c>
      <c r="D224" s="28">
        <v>2</v>
      </c>
      <c r="E224" s="28">
        <v>2</v>
      </c>
      <c r="F224" s="28">
        <v>8</v>
      </c>
      <c r="G224" s="28">
        <v>429.8</v>
      </c>
      <c r="H224" s="28">
        <v>16</v>
      </c>
      <c r="I224" s="28" t="s">
        <v>14</v>
      </c>
      <c r="J224" s="13">
        <v>2339190</v>
      </c>
      <c r="K224" s="13">
        <v>152234.94</v>
      </c>
      <c r="L224" s="13">
        <v>0</v>
      </c>
      <c r="M224" s="13">
        <v>0</v>
      </c>
      <c r="N224" s="13">
        <v>0</v>
      </c>
      <c r="O224" s="13">
        <v>51787.73</v>
      </c>
      <c r="P224" s="13">
        <f t="shared" si="5"/>
        <v>2135167.33</v>
      </c>
      <c r="Q224" s="28" t="s">
        <v>836</v>
      </c>
    </row>
    <row r="225" spans="1:17" ht="16.5" customHeight="1" x14ac:dyDescent="0.3">
      <c r="A225" s="28" t="s">
        <v>218</v>
      </c>
      <c r="B225" s="28" t="s">
        <v>218</v>
      </c>
      <c r="C225" s="12" t="s">
        <v>742</v>
      </c>
      <c r="D225" s="28">
        <v>2</v>
      </c>
      <c r="E225" s="28">
        <v>2</v>
      </c>
      <c r="F225" s="28">
        <v>16</v>
      </c>
      <c r="G225" s="28">
        <v>1093.3</v>
      </c>
      <c r="H225" s="28">
        <v>29</v>
      </c>
      <c r="I225" s="28" t="s">
        <v>14</v>
      </c>
      <c r="J225" s="13">
        <v>3040985.8</v>
      </c>
      <c r="K225" s="13">
        <v>275526.2</v>
      </c>
      <c r="L225" s="13">
        <v>0</v>
      </c>
      <c r="M225" s="13">
        <v>0</v>
      </c>
      <c r="N225" s="13">
        <v>0</v>
      </c>
      <c r="O225" s="13">
        <v>92608.4</v>
      </c>
      <c r="P225" s="13">
        <f t="shared" si="5"/>
        <v>2672851.1999999997</v>
      </c>
      <c r="Q225" s="28" t="s">
        <v>836</v>
      </c>
    </row>
    <row r="226" spans="1:17" ht="33" customHeight="1" x14ac:dyDescent="0.3">
      <c r="A226" s="28" t="s">
        <v>219</v>
      </c>
      <c r="B226" s="28" t="s">
        <v>219</v>
      </c>
      <c r="C226" s="12" t="s">
        <v>965</v>
      </c>
      <c r="D226" s="28">
        <v>5</v>
      </c>
      <c r="E226" s="28">
        <v>2</v>
      </c>
      <c r="F226" s="28">
        <v>38</v>
      </c>
      <c r="G226" s="28">
        <v>2453.75</v>
      </c>
      <c r="H226" s="28">
        <v>68</v>
      </c>
      <c r="I226" s="28" t="s">
        <v>14</v>
      </c>
      <c r="J226" s="13">
        <v>3576426</v>
      </c>
      <c r="K226" s="13">
        <v>79975.429999999993</v>
      </c>
      <c r="L226" s="13">
        <v>0</v>
      </c>
      <c r="M226" s="13">
        <v>0</v>
      </c>
      <c r="N226" s="13">
        <v>0</v>
      </c>
      <c r="O226" s="13">
        <v>220027.76</v>
      </c>
      <c r="P226" s="13">
        <f t="shared" si="5"/>
        <v>3276422.8099999996</v>
      </c>
      <c r="Q226" s="28" t="s">
        <v>836</v>
      </c>
    </row>
    <row r="227" spans="1:17" ht="16.5" customHeight="1" x14ac:dyDescent="0.3">
      <c r="A227" s="28" t="s">
        <v>220</v>
      </c>
      <c r="B227" s="28" t="s">
        <v>220</v>
      </c>
      <c r="C227" s="12" t="s">
        <v>740</v>
      </c>
      <c r="D227" s="28">
        <v>3</v>
      </c>
      <c r="E227" s="28">
        <v>2</v>
      </c>
      <c r="F227" s="28">
        <v>26</v>
      </c>
      <c r="G227" s="28">
        <v>2643.3</v>
      </c>
      <c r="H227" s="28">
        <v>38</v>
      </c>
      <c r="I227" s="28" t="s">
        <v>14</v>
      </c>
      <c r="J227" s="13">
        <v>7233500</v>
      </c>
      <c r="K227" s="13">
        <v>292973.46000000002</v>
      </c>
      <c r="L227" s="13">
        <v>0</v>
      </c>
      <c r="M227" s="13">
        <v>0</v>
      </c>
      <c r="N227" s="13">
        <v>0</v>
      </c>
      <c r="O227" s="13">
        <v>217213.51</v>
      </c>
      <c r="P227" s="13">
        <f t="shared" si="5"/>
        <v>6723313.0300000003</v>
      </c>
      <c r="Q227" s="28" t="s">
        <v>836</v>
      </c>
    </row>
    <row r="228" spans="1:17" ht="16.5" customHeight="1" x14ac:dyDescent="0.3">
      <c r="A228" s="28" t="s">
        <v>221</v>
      </c>
      <c r="B228" s="28" t="s">
        <v>221</v>
      </c>
      <c r="C228" s="12" t="s">
        <v>739</v>
      </c>
      <c r="D228" s="28">
        <v>2</v>
      </c>
      <c r="E228" s="28">
        <v>1</v>
      </c>
      <c r="F228" s="28">
        <v>17</v>
      </c>
      <c r="G228" s="28">
        <v>3195.97</v>
      </c>
      <c r="H228" s="28">
        <v>41</v>
      </c>
      <c r="I228" s="28" t="s">
        <v>14</v>
      </c>
      <c r="J228" s="13">
        <v>5129138</v>
      </c>
      <c r="K228" s="13">
        <v>311916.06</v>
      </c>
      <c r="L228" s="13">
        <v>0</v>
      </c>
      <c r="M228" s="13">
        <v>0</v>
      </c>
      <c r="N228" s="13">
        <v>0</v>
      </c>
      <c r="O228" s="13">
        <v>109464.19</v>
      </c>
      <c r="P228" s="13">
        <f t="shared" si="5"/>
        <v>4707757.75</v>
      </c>
      <c r="Q228" s="28" t="s">
        <v>836</v>
      </c>
    </row>
    <row r="229" spans="1:17" ht="16.5" customHeight="1" x14ac:dyDescent="0.3">
      <c r="A229" s="28" t="s">
        <v>222</v>
      </c>
      <c r="B229" s="28" t="s">
        <v>222</v>
      </c>
      <c r="C229" s="12" t="s">
        <v>738</v>
      </c>
      <c r="D229" s="28">
        <v>2</v>
      </c>
      <c r="E229" s="28">
        <v>1</v>
      </c>
      <c r="F229" s="28">
        <v>8</v>
      </c>
      <c r="G229" s="28">
        <v>706.6</v>
      </c>
      <c r="H229" s="28">
        <v>17</v>
      </c>
      <c r="I229" s="28" t="s">
        <v>14</v>
      </c>
      <c r="J229" s="13">
        <v>2193500</v>
      </c>
      <c r="K229" s="13">
        <v>124416.88</v>
      </c>
      <c r="L229" s="13">
        <v>0</v>
      </c>
      <c r="M229" s="13">
        <v>0</v>
      </c>
      <c r="N229" s="13">
        <v>0</v>
      </c>
      <c r="O229" s="13">
        <v>41761.660000000003</v>
      </c>
      <c r="P229" s="13">
        <f t="shared" si="5"/>
        <v>2027321.4600000002</v>
      </c>
      <c r="Q229" s="28" t="s">
        <v>836</v>
      </c>
    </row>
    <row r="230" spans="1:17" ht="16.5" customHeight="1" x14ac:dyDescent="0.3">
      <c r="A230" s="28" t="s">
        <v>223</v>
      </c>
      <c r="B230" s="28" t="s">
        <v>223</v>
      </c>
      <c r="C230" s="12" t="s">
        <v>737</v>
      </c>
      <c r="D230" s="28">
        <v>2</v>
      </c>
      <c r="E230" s="28">
        <v>2</v>
      </c>
      <c r="F230" s="28">
        <v>17</v>
      </c>
      <c r="G230" s="28">
        <v>865.7</v>
      </c>
      <c r="H230" s="28">
        <v>37</v>
      </c>
      <c r="I230" s="28" t="s">
        <v>14</v>
      </c>
      <c r="J230" s="13">
        <v>3130932</v>
      </c>
      <c r="K230" s="13">
        <v>258663.09</v>
      </c>
      <c r="L230" s="13">
        <v>0</v>
      </c>
      <c r="M230" s="13">
        <v>0</v>
      </c>
      <c r="N230" s="13">
        <v>0</v>
      </c>
      <c r="O230" s="13">
        <v>95407.39</v>
      </c>
      <c r="P230" s="13">
        <f t="shared" si="5"/>
        <v>2776861.52</v>
      </c>
      <c r="Q230" s="28" t="s">
        <v>836</v>
      </c>
    </row>
    <row r="231" spans="1:17" ht="16.5" customHeight="1" x14ac:dyDescent="0.3">
      <c r="A231" s="28" t="s">
        <v>224</v>
      </c>
      <c r="B231" s="28" t="s">
        <v>224</v>
      </c>
      <c r="C231" s="12" t="s">
        <v>736</v>
      </c>
      <c r="D231" s="28">
        <v>3</v>
      </c>
      <c r="E231" s="28">
        <v>2</v>
      </c>
      <c r="F231" s="28">
        <v>14</v>
      </c>
      <c r="G231" s="28">
        <v>1414.8</v>
      </c>
      <c r="H231" s="28">
        <v>30</v>
      </c>
      <c r="I231" s="28" t="s">
        <v>14</v>
      </c>
      <c r="J231" s="13">
        <v>7687150</v>
      </c>
      <c r="K231" s="13">
        <v>509662.37</v>
      </c>
      <c r="L231" s="13">
        <v>0</v>
      </c>
      <c r="M231" s="13">
        <v>0</v>
      </c>
      <c r="N231" s="13">
        <v>0</v>
      </c>
      <c r="O231" s="13">
        <v>171018.66</v>
      </c>
      <c r="P231" s="13">
        <f t="shared" si="5"/>
        <v>7006468.9699999997</v>
      </c>
      <c r="Q231" s="28" t="s">
        <v>836</v>
      </c>
    </row>
    <row r="232" spans="1:17" ht="16.5" customHeight="1" x14ac:dyDescent="0.3">
      <c r="A232" s="28" t="s">
        <v>225</v>
      </c>
      <c r="B232" s="28" t="s">
        <v>225</v>
      </c>
      <c r="C232" s="12" t="s">
        <v>735</v>
      </c>
      <c r="D232" s="28">
        <v>4</v>
      </c>
      <c r="E232" s="28">
        <v>2</v>
      </c>
      <c r="F232" s="28">
        <v>23</v>
      </c>
      <c r="G232" s="28">
        <v>2140.4</v>
      </c>
      <c r="H232" s="28">
        <v>40</v>
      </c>
      <c r="I232" s="28" t="s">
        <v>14</v>
      </c>
      <c r="J232" s="13">
        <v>7379500</v>
      </c>
      <c r="K232" s="13">
        <v>408635.5</v>
      </c>
      <c r="L232" s="13">
        <v>0</v>
      </c>
      <c r="M232" s="13">
        <v>0</v>
      </c>
      <c r="N232" s="13">
        <v>0</v>
      </c>
      <c r="O232" s="13">
        <v>148305.03</v>
      </c>
      <c r="P232" s="13">
        <f t="shared" si="5"/>
        <v>6822559.4699999997</v>
      </c>
      <c r="Q232" s="28" t="s">
        <v>836</v>
      </c>
    </row>
    <row r="233" spans="1:17" ht="16.5" customHeight="1" x14ac:dyDescent="0.3">
      <c r="A233" s="28" t="s">
        <v>226</v>
      </c>
      <c r="B233" s="28" t="s">
        <v>226</v>
      </c>
      <c r="C233" s="12" t="s">
        <v>734</v>
      </c>
      <c r="D233" s="28">
        <v>3</v>
      </c>
      <c r="E233" s="28">
        <v>2</v>
      </c>
      <c r="F233" s="28">
        <v>16</v>
      </c>
      <c r="G233" s="28">
        <v>1504.5</v>
      </c>
      <c r="H233" s="28">
        <v>34</v>
      </c>
      <c r="I233" s="28" t="s">
        <v>14</v>
      </c>
      <c r="J233" s="13">
        <v>6509000</v>
      </c>
      <c r="K233" s="13">
        <v>386583.93</v>
      </c>
      <c r="L233" s="13">
        <v>0</v>
      </c>
      <c r="M233" s="13">
        <v>0</v>
      </c>
      <c r="N233" s="13">
        <v>0</v>
      </c>
      <c r="O233" s="13">
        <v>130026.13</v>
      </c>
      <c r="P233" s="13">
        <f t="shared" si="5"/>
        <v>5992389.9400000004</v>
      </c>
      <c r="Q233" s="28" t="s">
        <v>836</v>
      </c>
    </row>
    <row r="234" spans="1:17" ht="16.5" customHeight="1" x14ac:dyDescent="0.3">
      <c r="A234" s="28" t="s">
        <v>227</v>
      </c>
      <c r="B234" s="28" t="s">
        <v>227</v>
      </c>
      <c r="C234" s="12" t="s">
        <v>733</v>
      </c>
      <c r="D234" s="28">
        <v>2</v>
      </c>
      <c r="E234" s="28">
        <v>2</v>
      </c>
      <c r="F234" s="28">
        <v>13</v>
      </c>
      <c r="G234" s="28">
        <v>1295.9000000000001</v>
      </c>
      <c r="H234" s="28">
        <v>19</v>
      </c>
      <c r="I234" s="28" t="s">
        <v>14</v>
      </c>
      <c r="J234" s="13">
        <v>2258400</v>
      </c>
      <c r="K234" s="13">
        <v>192863.54</v>
      </c>
      <c r="L234" s="13">
        <v>0</v>
      </c>
      <c r="M234" s="13">
        <v>0</v>
      </c>
      <c r="N234" s="13">
        <v>0</v>
      </c>
      <c r="O234" s="13">
        <v>65607.94</v>
      </c>
      <c r="P234" s="13">
        <f t="shared" si="5"/>
        <v>1999928.52</v>
      </c>
      <c r="Q234" s="28" t="s">
        <v>836</v>
      </c>
    </row>
    <row r="235" spans="1:17" ht="16.5" customHeight="1" x14ac:dyDescent="0.3">
      <c r="A235" s="28" t="s">
        <v>228</v>
      </c>
      <c r="B235" s="28" t="s">
        <v>228</v>
      </c>
      <c r="C235" s="12" t="s">
        <v>732</v>
      </c>
      <c r="D235" s="28">
        <v>5</v>
      </c>
      <c r="E235" s="28">
        <v>4</v>
      </c>
      <c r="F235" s="28">
        <v>80</v>
      </c>
      <c r="G235" s="28">
        <v>3843.1</v>
      </c>
      <c r="H235" s="28">
        <v>167</v>
      </c>
      <c r="I235" s="28" t="s">
        <v>14</v>
      </c>
      <c r="J235" s="13">
        <v>15959114</v>
      </c>
      <c r="K235" s="13">
        <v>1275825.3899999999</v>
      </c>
      <c r="L235" s="13">
        <v>0</v>
      </c>
      <c r="M235" s="13">
        <v>0</v>
      </c>
      <c r="N235" s="13">
        <v>0</v>
      </c>
      <c r="O235" s="13">
        <v>430267.55</v>
      </c>
      <c r="P235" s="13">
        <f t="shared" si="5"/>
        <v>14253021.059999999</v>
      </c>
      <c r="Q235" s="28" t="s">
        <v>836</v>
      </c>
    </row>
    <row r="236" spans="1:17" ht="16.5" customHeight="1" x14ac:dyDescent="0.3">
      <c r="A236" s="28" t="s">
        <v>229</v>
      </c>
      <c r="B236" s="28" t="s">
        <v>229</v>
      </c>
      <c r="C236" s="12" t="s">
        <v>731</v>
      </c>
      <c r="D236" s="28">
        <v>2</v>
      </c>
      <c r="E236" s="28">
        <v>2</v>
      </c>
      <c r="F236" s="28">
        <v>8</v>
      </c>
      <c r="G236" s="28">
        <v>867.4</v>
      </c>
      <c r="H236" s="28">
        <v>25</v>
      </c>
      <c r="I236" s="28" t="s">
        <v>14</v>
      </c>
      <c r="J236" s="13">
        <v>2907089.8400000003</v>
      </c>
      <c r="K236" s="13">
        <v>199331.15</v>
      </c>
      <c r="L236" s="13">
        <v>0</v>
      </c>
      <c r="M236" s="13">
        <v>0</v>
      </c>
      <c r="N236" s="13">
        <v>0</v>
      </c>
      <c r="O236" s="13">
        <v>69690.34</v>
      </c>
      <c r="P236" s="13">
        <f t="shared" si="5"/>
        <v>2638068.3500000006</v>
      </c>
      <c r="Q236" s="28" t="s">
        <v>836</v>
      </c>
    </row>
    <row r="237" spans="1:17" s="25" customFormat="1" ht="16.5" customHeight="1" x14ac:dyDescent="0.3">
      <c r="A237" s="28" t="s">
        <v>230</v>
      </c>
      <c r="B237" s="28" t="s">
        <v>230</v>
      </c>
      <c r="C237" s="12" t="s">
        <v>926</v>
      </c>
      <c r="D237" s="28">
        <v>14</v>
      </c>
      <c r="E237" s="28">
        <v>2</v>
      </c>
      <c r="F237" s="28">
        <f>79+79</f>
        <v>158</v>
      </c>
      <c r="G237" s="28">
        <f>5305.37+5305.37</f>
        <v>10610.74</v>
      </c>
      <c r="H237" s="28">
        <f>122+122</f>
        <v>244</v>
      </c>
      <c r="I237" s="28" t="s">
        <v>14</v>
      </c>
      <c r="J237" s="13">
        <f>'Прил 2'!D218+'Прил 3'!D218</f>
        <v>12834294</v>
      </c>
      <c r="K237" s="13">
        <f>1867949.79+1775417.02</f>
        <v>3643366.81</v>
      </c>
      <c r="L237" s="13">
        <v>0</v>
      </c>
      <c r="M237" s="13">
        <v>0</v>
      </c>
      <c r="N237" s="13">
        <v>0</v>
      </c>
      <c r="O237" s="13">
        <f>623806.04+599020.36</f>
        <v>1222826.3999999999</v>
      </c>
      <c r="P237" s="13">
        <f t="shared" si="5"/>
        <v>7968100.7899999991</v>
      </c>
      <c r="Q237" s="28" t="s">
        <v>836</v>
      </c>
    </row>
    <row r="238" spans="1:17" ht="16.5" customHeight="1" x14ac:dyDescent="0.3">
      <c r="A238" s="28" t="s">
        <v>231</v>
      </c>
      <c r="B238" s="28" t="s">
        <v>231</v>
      </c>
      <c r="C238" s="12" t="s">
        <v>730</v>
      </c>
      <c r="D238" s="28">
        <v>5</v>
      </c>
      <c r="E238" s="28">
        <v>3</v>
      </c>
      <c r="F238" s="28">
        <v>60</v>
      </c>
      <c r="G238" s="28">
        <v>3484.6</v>
      </c>
      <c r="H238" s="28">
        <v>135</v>
      </c>
      <c r="I238" s="28" t="s">
        <v>14</v>
      </c>
      <c r="J238" s="13">
        <v>17797777.68</v>
      </c>
      <c r="K238" s="13">
        <v>1025702.23</v>
      </c>
      <c r="L238" s="13">
        <v>0</v>
      </c>
      <c r="M238" s="13">
        <v>0</v>
      </c>
      <c r="N238" s="13">
        <v>0</v>
      </c>
      <c r="O238" s="13">
        <v>344170.65</v>
      </c>
      <c r="P238" s="13">
        <f t="shared" si="5"/>
        <v>16427904.799999999</v>
      </c>
      <c r="Q238" s="28" t="s">
        <v>836</v>
      </c>
    </row>
    <row r="239" spans="1:17" ht="16.5" customHeight="1" x14ac:dyDescent="0.3">
      <c r="A239" s="49" t="s">
        <v>232</v>
      </c>
      <c r="B239" s="49" t="s">
        <v>232</v>
      </c>
      <c r="C239" s="12" t="s">
        <v>729</v>
      </c>
      <c r="D239" s="28">
        <v>2</v>
      </c>
      <c r="E239" s="28">
        <v>2</v>
      </c>
      <c r="F239" s="28">
        <v>16</v>
      </c>
      <c r="G239" s="28">
        <v>1122.0999999999999</v>
      </c>
      <c r="H239" s="28">
        <v>44</v>
      </c>
      <c r="I239" s="28" t="s">
        <v>14</v>
      </c>
      <c r="J239" s="13">
        <v>4606696</v>
      </c>
      <c r="K239" s="13">
        <v>272751.35999999999</v>
      </c>
      <c r="L239" s="13">
        <v>0</v>
      </c>
      <c r="M239" s="13">
        <v>0</v>
      </c>
      <c r="N239" s="13">
        <v>0</v>
      </c>
      <c r="O239" s="13">
        <v>91032.58</v>
      </c>
      <c r="P239" s="13">
        <f t="shared" si="5"/>
        <v>4242912.0599999996</v>
      </c>
      <c r="Q239" s="28" t="s">
        <v>836</v>
      </c>
    </row>
    <row r="240" spans="1:17" ht="16.5" customHeight="1" x14ac:dyDescent="0.3">
      <c r="A240" s="28" t="s">
        <v>233</v>
      </c>
      <c r="B240" s="28" t="s">
        <v>233</v>
      </c>
      <c r="C240" s="12" t="s">
        <v>728</v>
      </c>
      <c r="D240" s="28">
        <v>9</v>
      </c>
      <c r="E240" s="28">
        <v>2</v>
      </c>
      <c r="F240" s="28">
        <v>180</v>
      </c>
      <c r="G240" s="28">
        <v>7003.79</v>
      </c>
      <c r="H240" s="28">
        <v>180</v>
      </c>
      <c r="I240" s="28" t="s">
        <v>14</v>
      </c>
      <c r="J240" s="13">
        <v>2579128</v>
      </c>
      <c r="K240" s="13">
        <v>0</v>
      </c>
      <c r="L240" s="13">
        <v>0</v>
      </c>
      <c r="M240" s="13">
        <v>0</v>
      </c>
      <c r="N240" s="13">
        <v>0</v>
      </c>
      <c r="O240" s="13">
        <v>809178.77</v>
      </c>
      <c r="P240" s="13">
        <f t="shared" si="5"/>
        <v>1769949.23</v>
      </c>
      <c r="Q240" s="28" t="s">
        <v>836</v>
      </c>
    </row>
    <row r="241" spans="1:17" ht="16.5" customHeight="1" x14ac:dyDescent="0.3">
      <c r="A241" s="28" t="s">
        <v>234</v>
      </c>
      <c r="B241" s="28" t="s">
        <v>234</v>
      </c>
      <c r="C241" s="12" t="s">
        <v>727</v>
      </c>
      <c r="D241" s="28">
        <v>4</v>
      </c>
      <c r="E241" s="28">
        <v>2</v>
      </c>
      <c r="F241" s="28">
        <v>57</v>
      </c>
      <c r="G241" s="28">
        <v>3341</v>
      </c>
      <c r="H241" s="28">
        <v>50</v>
      </c>
      <c r="I241" s="28" t="s">
        <v>14</v>
      </c>
      <c r="J241" s="13">
        <v>10232806</v>
      </c>
      <c r="K241" s="13">
        <v>231815.06</v>
      </c>
      <c r="L241" s="13">
        <v>0</v>
      </c>
      <c r="M241" s="13">
        <v>0</v>
      </c>
      <c r="N241" s="13">
        <v>0</v>
      </c>
      <c r="O241" s="13">
        <v>248848.92</v>
      </c>
      <c r="P241" s="13">
        <f t="shared" si="5"/>
        <v>9752142.0199999996</v>
      </c>
      <c r="Q241" s="28" t="s">
        <v>836</v>
      </c>
    </row>
    <row r="242" spans="1:17" ht="16.5" customHeight="1" x14ac:dyDescent="0.3">
      <c r="A242" s="28" t="s">
        <v>235</v>
      </c>
      <c r="B242" s="28" t="s">
        <v>235</v>
      </c>
      <c r="C242" s="12" t="s">
        <v>726</v>
      </c>
      <c r="D242" s="28">
        <v>11</v>
      </c>
      <c r="E242" s="28">
        <v>5</v>
      </c>
      <c r="F242" s="28">
        <v>186</v>
      </c>
      <c r="G242" s="28">
        <v>15338.11</v>
      </c>
      <c r="H242" s="28">
        <v>407</v>
      </c>
      <c r="I242" s="28" t="s">
        <v>14</v>
      </c>
      <c r="J242" s="13">
        <v>12799640</v>
      </c>
      <c r="K242" s="13">
        <v>5359085.4800000004</v>
      </c>
      <c r="L242" s="13">
        <v>0</v>
      </c>
      <c r="M242" s="13">
        <v>0</v>
      </c>
      <c r="N242" s="13">
        <v>0</v>
      </c>
      <c r="O242" s="13">
        <v>1800690.68</v>
      </c>
      <c r="P242" s="13">
        <f t="shared" si="5"/>
        <v>5639863.8399999999</v>
      </c>
      <c r="Q242" s="28" t="s">
        <v>836</v>
      </c>
    </row>
    <row r="243" spans="1:17" ht="16.5" customHeight="1" x14ac:dyDescent="0.3">
      <c r="A243" s="28" t="s">
        <v>236</v>
      </c>
      <c r="B243" s="28" t="s">
        <v>236</v>
      </c>
      <c r="C243" s="12" t="s">
        <v>725</v>
      </c>
      <c r="D243" s="28">
        <v>2</v>
      </c>
      <c r="E243" s="28">
        <v>1</v>
      </c>
      <c r="F243" s="28">
        <v>8</v>
      </c>
      <c r="G243" s="28">
        <v>379</v>
      </c>
      <c r="H243" s="28">
        <v>22</v>
      </c>
      <c r="I243" s="28" t="s">
        <v>14</v>
      </c>
      <c r="J243" s="13">
        <v>2029495</v>
      </c>
      <c r="K243" s="13">
        <v>153755.57999999999</v>
      </c>
      <c r="L243" s="13">
        <v>0</v>
      </c>
      <c r="M243" s="13">
        <v>0</v>
      </c>
      <c r="N243" s="13">
        <v>0</v>
      </c>
      <c r="O243" s="13">
        <v>52342.21</v>
      </c>
      <c r="P243" s="13">
        <f t="shared" si="5"/>
        <v>1823397.21</v>
      </c>
      <c r="Q243" s="28" t="s">
        <v>836</v>
      </c>
    </row>
    <row r="244" spans="1:17" ht="16.5" customHeight="1" x14ac:dyDescent="0.3">
      <c r="A244" s="28" t="s">
        <v>237</v>
      </c>
      <c r="B244" s="28" t="s">
        <v>237</v>
      </c>
      <c r="C244" s="12" t="s">
        <v>724</v>
      </c>
      <c r="D244" s="28">
        <v>2</v>
      </c>
      <c r="E244" s="28">
        <v>1</v>
      </c>
      <c r="F244" s="28">
        <v>15</v>
      </c>
      <c r="G244" s="28">
        <v>515</v>
      </c>
      <c r="H244" s="28">
        <v>40</v>
      </c>
      <c r="I244" s="28" t="s">
        <v>14</v>
      </c>
      <c r="J244" s="13">
        <v>1784432</v>
      </c>
      <c r="K244" s="13">
        <v>103848.54</v>
      </c>
      <c r="L244" s="13">
        <v>0</v>
      </c>
      <c r="M244" s="13">
        <v>0</v>
      </c>
      <c r="N244" s="13">
        <v>0</v>
      </c>
      <c r="O244" s="13">
        <v>34997.42</v>
      </c>
      <c r="P244" s="13">
        <f t="shared" si="5"/>
        <v>1645586.04</v>
      </c>
      <c r="Q244" s="28" t="s">
        <v>836</v>
      </c>
    </row>
    <row r="245" spans="1:17" ht="16.5" customHeight="1" x14ac:dyDescent="0.3">
      <c r="A245" s="28" t="s">
        <v>238</v>
      </c>
      <c r="B245" s="28" t="s">
        <v>238</v>
      </c>
      <c r="C245" s="12" t="s">
        <v>723</v>
      </c>
      <c r="D245" s="28">
        <v>5</v>
      </c>
      <c r="E245" s="28">
        <v>4</v>
      </c>
      <c r="F245" s="28">
        <v>70</v>
      </c>
      <c r="G245" s="28">
        <v>4329.2</v>
      </c>
      <c r="H245" s="28">
        <v>125</v>
      </c>
      <c r="I245" s="28" t="s">
        <v>14</v>
      </c>
      <c r="J245" s="13">
        <v>15511932</v>
      </c>
      <c r="K245" s="13">
        <v>1277392.44</v>
      </c>
      <c r="L245" s="13">
        <v>0</v>
      </c>
      <c r="M245" s="13">
        <v>0</v>
      </c>
      <c r="N245" s="13">
        <v>0</v>
      </c>
      <c r="O245" s="13">
        <v>428918.41</v>
      </c>
      <c r="P245" s="13">
        <f t="shared" si="5"/>
        <v>13805621.15</v>
      </c>
      <c r="Q245" s="28" t="s">
        <v>836</v>
      </c>
    </row>
    <row r="246" spans="1:17" ht="16.5" customHeight="1" x14ac:dyDescent="0.3">
      <c r="A246" s="28" t="s">
        <v>239</v>
      </c>
      <c r="B246" s="28" t="s">
        <v>239</v>
      </c>
      <c r="C246" s="12" t="s">
        <v>722</v>
      </c>
      <c r="D246" s="28">
        <v>2</v>
      </c>
      <c r="E246" s="28">
        <v>1</v>
      </c>
      <c r="F246" s="28">
        <v>8</v>
      </c>
      <c r="G246" s="28">
        <v>628.70000000000005</v>
      </c>
      <c r="H246" s="28">
        <v>17</v>
      </c>
      <c r="I246" s="28" t="s">
        <v>14</v>
      </c>
      <c r="J246" s="13">
        <v>1818363.8</v>
      </c>
      <c r="K246" s="13">
        <v>129990.43</v>
      </c>
      <c r="L246" s="13">
        <v>0</v>
      </c>
      <c r="M246" s="13">
        <v>0</v>
      </c>
      <c r="N246" s="13">
        <v>0</v>
      </c>
      <c r="O246" s="13">
        <v>42431.7</v>
      </c>
      <c r="P246" s="13">
        <f t="shared" si="5"/>
        <v>1645941.6700000002</v>
      </c>
      <c r="Q246" s="28" t="s">
        <v>836</v>
      </c>
    </row>
    <row r="247" spans="1:17" ht="16.5" customHeight="1" x14ac:dyDescent="0.3">
      <c r="A247" s="28" t="s">
        <v>240</v>
      </c>
      <c r="B247" s="28" t="s">
        <v>240</v>
      </c>
      <c r="C247" s="12" t="s">
        <v>721</v>
      </c>
      <c r="D247" s="28">
        <v>13</v>
      </c>
      <c r="E247" s="28">
        <v>1</v>
      </c>
      <c r="F247" s="28">
        <v>43</v>
      </c>
      <c r="G247" s="28">
        <v>5216.3599999999997</v>
      </c>
      <c r="H247" s="28">
        <v>134</v>
      </c>
      <c r="I247" s="28" t="s">
        <v>14</v>
      </c>
      <c r="J247" s="13">
        <v>6429147</v>
      </c>
      <c r="K247" s="13">
        <v>1285607.04</v>
      </c>
      <c r="L247" s="13">
        <v>0</v>
      </c>
      <c r="M247" s="13">
        <v>0</v>
      </c>
      <c r="N247" s="13">
        <v>0</v>
      </c>
      <c r="O247" s="13">
        <v>426419.79</v>
      </c>
      <c r="P247" s="13">
        <f t="shared" si="5"/>
        <v>4717120.17</v>
      </c>
      <c r="Q247" s="28" t="s">
        <v>836</v>
      </c>
    </row>
    <row r="248" spans="1:17" ht="16.5" customHeight="1" x14ac:dyDescent="0.3">
      <c r="A248" s="28" t="s">
        <v>241</v>
      </c>
      <c r="B248" s="28" t="s">
        <v>241</v>
      </c>
      <c r="C248" s="12" t="s">
        <v>720</v>
      </c>
      <c r="D248" s="28">
        <v>5</v>
      </c>
      <c r="E248" s="28">
        <v>4</v>
      </c>
      <c r="F248" s="28">
        <v>70</v>
      </c>
      <c r="G248" s="28">
        <v>3391.5</v>
      </c>
      <c r="H248" s="28">
        <v>165</v>
      </c>
      <c r="I248" s="28" t="s">
        <v>14</v>
      </c>
      <c r="J248" s="13">
        <v>12120386</v>
      </c>
      <c r="K248" s="13">
        <v>1273182.18</v>
      </c>
      <c r="L248" s="13">
        <v>0</v>
      </c>
      <c r="M248" s="13">
        <v>0</v>
      </c>
      <c r="N248" s="13">
        <v>0</v>
      </c>
      <c r="O248" s="13">
        <v>427189.31</v>
      </c>
      <c r="P248" s="13">
        <f t="shared" si="5"/>
        <v>10420014.51</v>
      </c>
      <c r="Q248" s="28" t="s">
        <v>836</v>
      </c>
    </row>
    <row r="249" spans="1:17" ht="16.5" customHeight="1" x14ac:dyDescent="0.3">
      <c r="A249" s="49" t="s">
        <v>242</v>
      </c>
      <c r="B249" s="49" t="s">
        <v>242</v>
      </c>
      <c r="C249" s="12" t="s">
        <v>719</v>
      </c>
      <c r="D249" s="28">
        <v>2</v>
      </c>
      <c r="E249" s="28">
        <v>1</v>
      </c>
      <c r="F249" s="28">
        <v>10</v>
      </c>
      <c r="G249" s="28">
        <v>864.9</v>
      </c>
      <c r="H249" s="28">
        <v>13</v>
      </c>
      <c r="I249" s="28" t="s">
        <v>14</v>
      </c>
      <c r="J249" s="13">
        <v>2942422</v>
      </c>
      <c r="K249" s="13">
        <v>232054.55</v>
      </c>
      <c r="L249" s="13">
        <v>0</v>
      </c>
      <c r="M249" s="13">
        <v>0</v>
      </c>
      <c r="N249" s="13">
        <v>0</v>
      </c>
      <c r="O249" s="13">
        <v>77083.210000000006</v>
      </c>
      <c r="P249" s="13">
        <f t="shared" si="5"/>
        <v>2633284.2400000002</v>
      </c>
      <c r="Q249" s="28" t="s">
        <v>836</v>
      </c>
    </row>
    <row r="250" spans="1:17" ht="16.5" customHeight="1" x14ac:dyDescent="0.3">
      <c r="A250" s="28" t="s">
        <v>243</v>
      </c>
      <c r="B250" s="28" t="s">
        <v>243</v>
      </c>
      <c r="C250" s="12" t="s">
        <v>718</v>
      </c>
      <c r="D250" s="28">
        <v>4</v>
      </c>
      <c r="E250" s="28">
        <v>2</v>
      </c>
      <c r="F250" s="28">
        <v>37</v>
      </c>
      <c r="G250" s="28">
        <v>2020.4</v>
      </c>
      <c r="H250" s="28">
        <v>76</v>
      </c>
      <c r="I250" s="28" t="s">
        <v>14</v>
      </c>
      <c r="J250" s="13">
        <v>6056500</v>
      </c>
      <c r="K250" s="13">
        <v>500316.32</v>
      </c>
      <c r="L250" s="13">
        <v>0</v>
      </c>
      <c r="M250" s="13">
        <v>0</v>
      </c>
      <c r="N250" s="13">
        <v>0</v>
      </c>
      <c r="O250" s="13">
        <v>168562.18</v>
      </c>
      <c r="P250" s="13">
        <f t="shared" si="5"/>
        <v>5387621.5</v>
      </c>
      <c r="Q250" s="28" t="s">
        <v>836</v>
      </c>
    </row>
    <row r="251" spans="1:17" ht="16.5" customHeight="1" x14ac:dyDescent="0.3">
      <c r="A251" s="28" t="s">
        <v>244</v>
      </c>
      <c r="B251" s="28" t="s">
        <v>244</v>
      </c>
      <c r="C251" s="12" t="s">
        <v>717</v>
      </c>
      <c r="D251" s="28">
        <v>2</v>
      </c>
      <c r="E251" s="28">
        <v>1</v>
      </c>
      <c r="F251" s="28">
        <v>17</v>
      </c>
      <c r="G251" s="28">
        <v>1093.2</v>
      </c>
      <c r="H251" s="28">
        <v>21</v>
      </c>
      <c r="I251" s="28" t="s">
        <v>14</v>
      </c>
      <c r="J251" s="13">
        <v>2772763</v>
      </c>
      <c r="K251" s="13">
        <v>224128.05</v>
      </c>
      <c r="L251" s="13">
        <v>0</v>
      </c>
      <c r="M251" s="13">
        <v>0</v>
      </c>
      <c r="N251" s="13">
        <v>0</v>
      </c>
      <c r="O251" s="13">
        <v>80781.240000000005</v>
      </c>
      <c r="P251" s="13">
        <f t="shared" si="5"/>
        <v>2467853.71</v>
      </c>
      <c r="Q251" s="28" t="s">
        <v>836</v>
      </c>
    </row>
    <row r="252" spans="1:17" ht="16.5" customHeight="1" x14ac:dyDescent="0.3">
      <c r="A252" s="28" t="s">
        <v>245</v>
      </c>
      <c r="B252" s="28" t="s">
        <v>245</v>
      </c>
      <c r="C252" s="12" t="s">
        <v>716</v>
      </c>
      <c r="D252" s="28">
        <v>4</v>
      </c>
      <c r="E252" s="28">
        <v>2</v>
      </c>
      <c r="F252" s="28">
        <v>23</v>
      </c>
      <c r="G252" s="28">
        <v>2331.6</v>
      </c>
      <c r="H252" s="28">
        <v>26</v>
      </c>
      <c r="I252" s="28" t="s">
        <v>14</v>
      </c>
      <c r="J252" s="13">
        <v>3786480</v>
      </c>
      <c r="K252" s="13">
        <v>516803.37</v>
      </c>
      <c r="L252" s="13">
        <v>0</v>
      </c>
      <c r="M252" s="13">
        <v>0</v>
      </c>
      <c r="N252" s="13">
        <v>0</v>
      </c>
      <c r="O252" s="13">
        <v>172593.66</v>
      </c>
      <c r="P252" s="13">
        <f t="shared" si="5"/>
        <v>3097082.9699999997</v>
      </c>
      <c r="Q252" s="28" t="s">
        <v>836</v>
      </c>
    </row>
    <row r="253" spans="1:17" ht="16.5" customHeight="1" x14ac:dyDescent="0.3">
      <c r="A253" s="28" t="s">
        <v>246</v>
      </c>
      <c r="B253" s="28" t="s">
        <v>246</v>
      </c>
      <c r="C253" s="12" t="s">
        <v>715</v>
      </c>
      <c r="D253" s="28">
        <v>3</v>
      </c>
      <c r="E253" s="28">
        <v>1</v>
      </c>
      <c r="F253" s="28">
        <v>13</v>
      </c>
      <c r="G253" s="28">
        <v>1055.8</v>
      </c>
      <c r="H253" s="28">
        <v>28</v>
      </c>
      <c r="I253" s="28" t="s">
        <v>14</v>
      </c>
      <c r="J253" s="13">
        <v>5859736</v>
      </c>
      <c r="K253" s="13">
        <v>327000.83</v>
      </c>
      <c r="L253" s="13">
        <v>0</v>
      </c>
      <c r="M253" s="13">
        <v>0</v>
      </c>
      <c r="N253" s="13">
        <v>0</v>
      </c>
      <c r="O253" s="13">
        <v>111522.48</v>
      </c>
      <c r="P253" s="13">
        <f t="shared" si="5"/>
        <v>5421212.6899999995</v>
      </c>
      <c r="Q253" s="28" t="s">
        <v>836</v>
      </c>
    </row>
    <row r="254" spans="1:17" ht="16.5" customHeight="1" x14ac:dyDescent="0.3">
      <c r="A254" s="28" t="s">
        <v>247</v>
      </c>
      <c r="B254" s="28" t="s">
        <v>247</v>
      </c>
      <c r="C254" s="12" t="s">
        <v>714</v>
      </c>
      <c r="D254" s="28">
        <v>2</v>
      </c>
      <c r="E254" s="28">
        <v>1</v>
      </c>
      <c r="F254" s="28">
        <v>8</v>
      </c>
      <c r="G254" s="28">
        <v>563.4</v>
      </c>
      <c r="H254" s="28">
        <v>47</v>
      </c>
      <c r="I254" s="28" t="s">
        <v>14</v>
      </c>
      <c r="J254" s="13">
        <v>2285330</v>
      </c>
      <c r="K254" s="13">
        <v>198316.48</v>
      </c>
      <c r="L254" s="13">
        <v>0</v>
      </c>
      <c r="M254" s="13">
        <v>0</v>
      </c>
      <c r="N254" s="13">
        <v>0</v>
      </c>
      <c r="O254" s="13">
        <v>76100.14</v>
      </c>
      <c r="P254" s="13">
        <f t="shared" si="5"/>
        <v>2010913.3800000001</v>
      </c>
      <c r="Q254" s="28" t="s">
        <v>836</v>
      </c>
    </row>
    <row r="255" spans="1:17" ht="16.5" customHeight="1" x14ac:dyDescent="0.3">
      <c r="A255" s="28" t="s">
        <v>248</v>
      </c>
      <c r="B255" s="28" t="s">
        <v>248</v>
      </c>
      <c r="C255" s="12" t="s">
        <v>713</v>
      </c>
      <c r="D255" s="28">
        <v>2</v>
      </c>
      <c r="E255" s="28">
        <v>2</v>
      </c>
      <c r="F255" s="28">
        <v>8</v>
      </c>
      <c r="G255" s="28">
        <v>693.8</v>
      </c>
      <c r="H255" s="28">
        <v>21</v>
      </c>
      <c r="I255" s="28" t="s">
        <v>14</v>
      </c>
      <c r="J255" s="13">
        <v>2907500</v>
      </c>
      <c r="K255" s="13">
        <v>165251.10999999999</v>
      </c>
      <c r="L255" s="13">
        <v>0</v>
      </c>
      <c r="M255" s="13">
        <v>0</v>
      </c>
      <c r="N255" s="13">
        <v>0</v>
      </c>
      <c r="O255" s="13">
        <v>55290.9</v>
      </c>
      <c r="P255" s="13">
        <f t="shared" si="5"/>
        <v>2686957.99</v>
      </c>
      <c r="Q255" s="28" t="s">
        <v>836</v>
      </c>
    </row>
    <row r="256" spans="1:17" ht="16.5" customHeight="1" x14ac:dyDescent="0.3">
      <c r="A256" s="28" t="s">
        <v>249</v>
      </c>
      <c r="B256" s="28" t="s">
        <v>249</v>
      </c>
      <c r="C256" s="12" t="s">
        <v>712</v>
      </c>
      <c r="D256" s="28">
        <v>2</v>
      </c>
      <c r="E256" s="28">
        <v>3</v>
      </c>
      <c r="F256" s="28">
        <v>17</v>
      </c>
      <c r="G256" s="28">
        <v>1200</v>
      </c>
      <c r="H256" s="28">
        <v>26</v>
      </c>
      <c r="I256" s="28" t="s">
        <v>14</v>
      </c>
      <c r="J256" s="13">
        <v>5222750</v>
      </c>
      <c r="K256" s="13">
        <v>286480.37</v>
      </c>
      <c r="L256" s="13">
        <v>0</v>
      </c>
      <c r="M256" s="13">
        <v>0</v>
      </c>
      <c r="N256" s="13">
        <v>0</v>
      </c>
      <c r="O256" s="13">
        <v>121682.95</v>
      </c>
      <c r="P256" s="13">
        <f t="shared" si="5"/>
        <v>4814586.68</v>
      </c>
      <c r="Q256" s="28" t="s">
        <v>836</v>
      </c>
    </row>
    <row r="257" spans="1:17" ht="16.5" customHeight="1" x14ac:dyDescent="0.3">
      <c r="A257" s="28" t="s">
        <v>250</v>
      </c>
      <c r="B257" s="28" t="s">
        <v>250</v>
      </c>
      <c r="C257" s="12" t="s">
        <v>711</v>
      </c>
      <c r="D257" s="28">
        <v>2</v>
      </c>
      <c r="E257" s="28">
        <v>2</v>
      </c>
      <c r="F257" s="28">
        <v>9</v>
      </c>
      <c r="G257" s="28">
        <v>792.87</v>
      </c>
      <c r="H257" s="28">
        <v>30</v>
      </c>
      <c r="I257" s="28" t="s">
        <v>14</v>
      </c>
      <c r="J257" s="13">
        <v>3101750</v>
      </c>
      <c r="K257" s="13">
        <v>234418.84</v>
      </c>
      <c r="L257" s="13">
        <v>0</v>
      </c>
      <c r="M257" s="13">
        <v>0</v>
      </c>
      <c r="N257" s="13">
        <v>0</v>
      </c>
      <c r="O257" s="13">
        <v>78630.289999999994</v>
      </c>
      <c r="P257" s="13">
        <f t="shared" si="5"/>
        <v>2788700.87</v>
      </c>
      <c r="Q257" s="28" t="s">
        <v>836</v>
      </c>
    </row>
    <row r="258" spans="1:17" ht="16.5" customHeight="1" x14ac:dyDescent="0.3">
      <c r="A258" s="28" t="s">
        <v>251</v>
      </c>
      <c r="B258" s="28" t="s">
        <v>251</v>
      </c>
      <c r="C258" s="12" t="s">
        <v>710</v>
      </c>
      <c r="D258" s="28">
        <v>2</v>
      </c>
      <c r="E258" s="28">
        <v>2</v>
      </c>
      <c r="F258" s="28">
        <v>12</v>
      </c>
      <c r="G258" s="28">
        <v>1212</v>
      </c>
      <c r="H258" s="28">
        <v>30</v>
      </c>
      <c r="I258" s="28" t="s">
        <v>14</v>
      </c>
      <c r="J258" s="13">
        <v>4737005.6899999995</v>
      </c>
      <c r="K258" s="13">
        <v>344595.21</v>
      </c>
      <c r="L258" s="13">
        <v>0</v>
      </c>
      <c r="M258" s="13">
        <v>0</v>
      </c>
      <c r="N258" s="13">
        <v>0</v>
      </c>
      <c r="O258" s="13">
        <v>115029.71</v>
      </c>
      <c r="P258" s="13">
        <f t="shared" si="5"/>
        <v>4277380.7699999996</v>
      </c>
      <c r="Q258" s="28" t="s">
        <v>836</v>
      </c>
    </row>
    <row r="259" spans="1:17" ht="16.5" customHeight="1" x14ac:dyDescent="0.3">
      <c r="A259" s="28" t="s">
        <v>252</v>
      </c>
      <c r="B259" s="28" t="s">
        <v>252</v>
      </c>
      <c r="C259" s="12" t="s">
        <v>709</v>
      </c>
      <c r="D259" s="28">
        <v>2</v>
      </c>
      <c r="E259" s="28">
        <v>3</v>
      </c>
      <c r="F259" s="28">
        <v>16</v>
      </c>
      <c r="G259" s="28">
        <v>1227</v>
      </c>
      <c r="H259" s="28">
        <v>62</v>
      </c>
      <c r="I259" s="28" t="s">
        <v>14</v>
      </c>
      <c r="J259" s="13">
        <v>3583913.62</v>
      </c>
      <c r="K259" s="13">
        <v>345381.42</v>
      </c>
      <c r="L259" s="13">
        <v>0</v>
      </c>
      <c r="M259" s="13">
        <v>0</v>
      </c>
      <c r="N259" s="13">
        <v>0</v>
      </c>
      <c r="O259" s="13">
        <v>117225.12</v>
      </c>
      <c r="P259" s="13">
        <f t="shared" si="5"/>
        <v>3121307.08</v>
      </c>
      <c r="Q259" s="28" t="s">
        <v>836</v>
      </c>
    </row>
    <row r="260" spans="1:17" ht="16.5" customHeight="1" x14ac:dyDescent="0.3">
      <c r="A260" s="28" t="s">
        <v>253</v>
      </c>
      <c r="B260" s="28" t="s">
        <v>253</v>
      </c>
      <c r="C260" s="12" t="s">
        <v>708</v>
      </c>
      <c r="D260" s="28">
        <v>2</v>
      </c>
      <c r="E260" s="28">
        <v>3</v>
      </c>
      <c r="F260" s="28">
        <v>27</v>
      </c>
      <c r="G260" s="28">
        <v>2045.1</v>
      </c>
      <c r="H260" s="28">
        <v>78</v>
      </c>
      <c r="I260" s="28" t="s">
        <v>14</v>
      </c>
      <c r="J260" s="13">
        <v>7900250</v>
      </c>
      <c r="K260" s="13">
        <v>572769.85</v>
      </c>
      <c r="L260" s="13">
        <v>0</v>
      </c>
      <c r="M260" s="13">
        <v>0</v>
      </c>
      <c r="N260" s="13">
        <v>0</v>
      </c>
      <c r="O260" s="13">
        <v>191665.22</v>
      </c>
      <c r="P260" s="13">
        <f t="shared" si="5"/>
        <v>7135814.9300000006</v>
      </c>
      <c r="Q260" s="28" t="s">
        <v>836</v>
      </c>
    </row>
    <row r="261" spans="1:17" ht="16.5" customHeight="1" x14ac:dyDescent="0.3">
      <c r="A261" s="28" t="s">
        <v>254</v>
      </c>
      <c r="B261" s="28" t="s">
        <v>254</v>
      </c>
      <c r="C261" s="12" t="s">
        <v>707</v>
      </c>
      <c r="D261" s="28">
        <v>3</v>
      </c>
      <c r="E261" s="28">
        <v>1</v>
      </c>
      <c r="F261" s="28">
        <v>11</v>
      </c>
      <c r="G261" s="28">
        <v>860.34</v>
      </c>
      <c r="H261" s="28">
        <v>31</v>
      </c>
      <c r="I261" s="28" t="s">
        <v>14</v>
      </c>
      <c r="J261" s="13">
        <v>4854674</v>
      </c>
      <c r="K261" s="13">
        <v>283376.78000000003</v>
      </c>
      <c r="L261" s="13">
        <v>0</v>
      </c>
      <c r="M261" s="13">
        <v>0</v>
      </c>
      <c r="N261" s="13">
        <v>0</v>
      </c>
      <c r="O261" s="13">
        <v>92165.5</v>
      </c>
      <c r="P261" s="13">
        <f t="shared" si="5"/>
        <v>4479131.72</v>
      </c>
      <c r="Q261" s="28" t="s">
        <v>836</v>
      </c>
    </row>
    <row r="262" spans="1:17" ht="16.5" customHeight="1" x14ac:dyDescent="0.3">
      <c r="A262" s="28" t="s">
        <v>255</v>
      </c>
      <c r="B262" s="28" t="s">
        <v>255</v>
      </c>
      <c r="C262" s="12" t="s">
        <v>706</v>
      </c>
      <c r="D262" s="28">
        <v>2</v>
      </c>
      <c r="E262" s="28">
        <v>2</v>
      </c>
      <c r="F262" s="28">
        <v>12</v>
      </c>
      <c r="G262" s="28">
        <v>737.4</v>
      </c>
      <c r="H262" s="28">
        <v>29</v>
      </c>
      <c r="I262" s="28" t="s">
        <v>14</v>
      </c>
      <c r="J262" s="13">
        <v>2201060.2199999997</v>
      </c>
      <c r="K262" s="13">
        <v>230093.09</v>
      </c>
      <c r="L262" s="13">
        <v>0</v>
      </c>
      <c r="M262" s="13">
        <v>0</v>
      </c>
      <c r="N262" s="13">
        <v>0</v>
      </c>
      <c r="O262" s="13">
        <v>77434.039999999994</v>
      </c>
      <c r="P262" s="13">
        <f t="shared" si="5"/>
        <v>1893533.0899999996</v>
      </c>
      <c r="Q262" s="28" t="s">
        <v>836</v>
      </c>
    </row>
    <row r="263" spans="1:17" ht="16.5" customHeight="1" x14ac:dyDescent="0.3">
      <c r="A263" s="28" t="s">
        <v>256</v>
      </c>
      <c r="B263" s="28" t="s">
        <v>256</v>
      </c>
      <c r="C263" s="12" t="s">
        <v>705</v>
      </c>
      <c r="D263" s="28">
        <v>2</v>
      </c>
      <c r="E263" s="28">
        <v>2</v>
      </c>
      <c r="F263" s="28">
        <v>12</v>
      </c>
      <c r="G263" s="28">
        <v>981.4</v>
      </c>
      <c r="H263" s="28">
        <v>22</v>
      </c>
      <c r="I263" s="28" t="s">
        <v>14</v>
      </c>
      <c r="J263" s="13">
        <v>3390500</v>
      </c>
      <c r="K263" s="13">
        <v>203593.5</v>
      </c>
      <c r="L263" s="13">
        <v>0</v>
      </c>
      <c r="M263" s="13">
        <v>0</v>
      </c>
      <c r="N263" s="13">
        <v>0</v>
      </c>
      <c r="O263" s="13">
        <v>73928.38</v>
      </c>
      <c r="P263" s="13">
        <f t="shared" si="5"/>
        <v>3112978.12</v>
      </c>
      <c r="Q263" s="28" t="s">
        <v>836</v>
      </c>
    </row>
    <row r="264" spans="1:17" ht="16.5" customHeight="1" x14ac:dyDescent="0.3">
      <c r="A264" s="28" t="s">
        <v>257</v>
      </c>
      <c r="B264" s="28" t="s">
        <v>257</v>
      </c>
      <c r="C264" s="12" t="s">
        <v>704</v>
      </c>
      <c r="D264" s="28">
        <v>4</v>
      </c>
      <c r="E264" s="28">
        <v>1</v>
      </c>
      <c r="F264" s="28">
        <v>15</v>
      </c>
      <c r="G264" s="28">
        <v>1108.5</v>
      </c>
      <c r="H264" s="28">
        <v>23</v>
      </c>
      <c r="I264" s="28" t="s">
        <v>14</v>
      </c>
      <c r="J264" s="13">
        <v>4565500</v>
      </c>
      <c r="K264" s="13">
        <v>256272.19</v>
      </c>
      <c r="L264" s="13">
        <v>0</v>
      </c>
      <c r="M264" s="13">
        <v>0</v>
      </c>
      <c r="N264" s="13">
        <v>0</v>
      </c>
      <c r="O264" s="13">
        <v>86844.21</v>
      </c>
      <c r="P264" s="13">
        <f t="shared" si="5"/>
        <v>4222383.5999999996</v>
      </c>
      <c r="Q264" s="28" t="s">
        <v>836</v>
      </c>
    </row>
    <row r="265" spans="1:17" ht="16.5" customHeight="1" x14ac:dyDescent="0.3">
      <c r="A265" s="28" t="s">
        <v>258</v>
      </c>
      <c r="B265" s="28" t="s">
        <v>258</v>
      </c>
      <c r="C265" s="12" t="s">
        <v>703</v>
      </c>
      <c r="D265" s="28">
        <v>10</v>
      </c>
      <c r="E265" s="28">
        <v>4</v>
      </c>
      <c r="F265" s="28">
        <v>156</v>
      </c>
      <c r="G265" s="28">
        <v>9725.4</v>
      </c>
      <c r="H265" s="28">
        <v>369</v>
      </c>
      <c r="I265" s="28" t="s">
        <v>14</v>
      </c>
      <c r="J265" s="13">
        <v>7689384</v>
      </c>
      <c r="K265" s="13">
        <v>1304942.27</v>
      </c>
      <c r="L265" s="13">
        <v>0</v>
      </c>
      <c r="M265" s="13">
        <v>0</v>
      </c>
      <c r="N265" s="13">
        <v>0</v>
      </c>
      <c r="O265" s="13">
        <v>1288446.78</v>
      </c>
      <c r="P265" s="13">
        <f t="shared" si="5"/>
        <v>5095994.95</v>
      </c>
      <c r="Q265" s="28" t="s">
        <v>836</v>
      </c>
    </row>
    <row r="266" spans="1:17" s="7" customFormat="1" ht="16.5" customHeight="1" x14ac:dyDescent="0.3">
      <c r="A266" s="28" t="s">
        <v>259</v>
      </c>
      <c r="B266" s="28" t="s">
        <v>259</v>
      </c>
      <c r="C266" s="12" t="s">
        <v>702</v>
      </c>
      <c r="D266" s="28">
        <v>10</v>
      </c>
      <c r="E266" s="28">
        <v>3</v>
      </c>
      <c r="F266" s="28">
        <v>121</v>
      </c>
      <c r="G266" s="28">
        <v>8379.8799999999992</v>
      </c>
      <c r="H266" s="28">
        <v>320</v>
      </c>
      <c r="I266" s="28" t="s">
        <v>14</v>
      </c>
      <c r="J266" s="13">
        <v>7689384</v>
      </c>
      <c r="K266" s="13">
        <v>865474.75</v>
      </c>
      <c r="L266" s="13">
        <v>0</v>
      </c>
      <c r="M266" s="13">
        <v>0</v>
      </c>
      <c r="N266" s="13">
        <v>0</v>
      </c>
      <c r="O266" s="13">
        <v>1179892.29</v>
      </c>
      <c r="P266" s="13">
        <f t="shared" si="5"/>
        <v>5644016.96</v>
      </c>
      <c r="Q266" s="28" t="s">
        <v>836</v>
      </c>
    </row>
    <row r="267" spans="1:17" ht="16.5" customHeight="1" x14ac:dyDescent="0.3">
      <c r="A267" s="28" t="s">
        <v>260</v>
      </c>
      <c r="B267" s="28" t="s">
        <v>260</v>
      </c>
      <c r="C267" s="12" t="s">
        <v>701</v>
      </c>
      <c r="D267" s="28">
        <v>2</v>
      </c>
      <c r="E267" s="28">
        <v>2</v>
      </c>
      <c r="F267" s="28">
        <v>12</v>
      </c>
      <c r="G267" s="28">
        <v>1150.4000000000001</v>
      </c>
      <c r="H267" s="28">
        <v>31</v>
      </c>
      <c r="I267" s="28" t="s">
        <v>14</v>
      </c>
      <c r="J267" s="13">
        <v>3796641.6</v>
      </c>
      <c r="K267" s="13">
        <v>289871.03999999998</v>
      </c>
      <c r="L267" s="13">
        <v>0</v>
      </c>
      <c r="M267" s="13">
        <v>0</v>
      </c>
      <c r="N267" s="13">
        <v>0</v>
      </c>
      <c r="O267" s="13">
        <v>97203.72</v>
      </c>
      <c r="P267" s="13">
        <f t="shared" si="5"/>
        <v>3409566.84</v>
      </c>
      <c r="Q267" s="28" t="s">
        <v>836</v>
      </c>
    </row>
    <row r="268" spans="1:17" ht="16.5" customHeight="1" x14ac:dyDescent="0.3">
      <c r="A268" s="28" t="s">
        <v>923</v>
      </c>
      <c r="B268" s="28" t="s">
        <v>923</v>
      </c>
      <c r="C268" s="12" t="s">
        <v>700</v>
      </c>
      <c r="D268" s="28">
        <v>3</v>
      </c>
      <c r="E268" s="28">
        <v>1</v>
      </c>
      <c r="F268" s="28">
        <v>12</v>
      </c>
      <c r="G268" s="28">
        <v>663.6</v>
      </c>
      <c r="H268" s="28">
        <v>32</v>
      </c>
      <c r="I268" s="28" t="s">
        <v>14</v>
      </c>
      <c r="J268" s="13">
        <v>2861632</v>
      </c>
      <c r="K268" s="13">
        <v>267073.15000000002</v>
      </c>
      <c r="L268" s="13">
        <v>0</v>
      </c>
      <c r="M268" s="13">
        <v>0</v>
      </c>
      <c r="N268" s="13">
        <v>0</v>
      </c>
      <c r="O268" s="13">
        <v>89602.95</v>
      </c>
      <c r="P268" s="13">
        <f t="shared" si="5"/>
        <v>2504955.9</v>
      </c>
      <c r="Q268" s="28" t="s">
        <v>836</v>
      </c>
    </row>
    <row r="269" spans="1:17" ht="16.5" customHeight="1" x14ac:dyDescent="0.3">
      <c r="A269" s="28" t="s">
        <v>924</v>
      </c>
      <c r="B269" s="28" t="s">
        <v>924</v>
      </c>
      <c r="C269" s="12" t="s">
        <v>699</v>
      </c>
      <c r="D269" s="28">
        <v>2</v>
      </c>
      <c r="E269" s="28">
        <v>2</v>
      </c>
      <c r="F269" s="28">
        <v>13</v>
      </c>
      <c r="G269" s="28">
        <v>1299.4000000000001</v>
      </c>
      <c r="H269" s="28">
        <v>35</v>
      </c>
      <c r="I269" s="28" t="s">
        <v>14</v>
      </c>
      <c r="J269" s="13">
        <v>3870429.8</v>
      </c>
      <c r="K269" s="13">
        <v>236429.76</v>
      </c>
      <c r="L269" s="13">
        <v>0</v>
      </c>
      <c r="M269" s="13">
        <v>0</v>
      </c>
      <c r="N269" s="13">
        <v>0</v>
      </c>
      <c r="O269" s="13">
        <v>78234.89</v>
      </c>
      <c r="P269" s="13">
        <f t="shared" si="5"/>
        <v>3555765.15</v>
      </c>
      <c r="Q269" s="28" t="s">
        <v>836</v>
      </c>
    </row>
    <row r="270" spans="1:17" ht="16.5" customHeight="1" x14ac:dyDescent="0.3">
      <c r="A270" s="28" t="s">
        <v>261</v>
      </c>
      <c r="B270" s="28" t="s">
        <v>261</v>
      </c>
      <c r="C270" s="12" t="s">
        <v>698</v>
      </c>
      <c r="D270" s="28">
        <v>2</v>
      </c>
      <c r="E270" s="28">
        <v>2</v>
      </c>
      <c r="F270" s="28">
        <v>16</v>
      </c>
      <c r="G270" s="28">
        <v>958.9</v>
      </c>
      <c r="H270" s="28">
        <v>36</v>
      </c>
      <c r="I270" s="28" t="s">
        <v>14</v>
      </c>
      <c r="J270" s="13">
        <v>3174020</v>
      </c>
      <c r="K270" s="13">
        <v>205941.19</v>
      </c>
      <c r="L270" s="13">
        <v>0</v>
      </c>
      <c r="M270" s="13">
        <v>0</v>
      </c>
      <c r="N270" s="13">
        <v>0</v>
      </c>
      <c r="O270" s="13">
        <v>68925.66</v>
      </c>
      <c r="P270" s="13">
        <f t="shared" si="5"/>
        <v>2899153.15</v>
      </c>
      <c r="Q270" s="28" t="s">
        <v>836</v>
      </c>
    </row>
    <row r="271" spans="1:17" ht="16.5" customHeight="1" x14ac:dyDescent="0.3">
      <c r="A271" s="28" t="s">
        <v>262</v>
      </c>
      <c r="B271" s="28" t="s">
        <v>262</v>
      </c>
      <c r="C271" s="12" t="s">
        <v>697</v>
      </c>
      <c r="D271" s="28">
        <v>2</v>
      </c>
      <c r="E271" s="28">
        <v>2</v>
      </c>
      <c r="F271" s="28">
        <v>12</v>
      </c>
      <c r="G271" s="28">
        <v>1379.5</v>
      </c>
      <c r="H271" s="28">
        <v>29</v>
      </c>
      <c r="I271" s="28" t="s">
        <v>14</v>
      </c>
      <c r="J271" s="13">
        <v>4708250</v>
      </c>
      <c r="K271" s="13">
        <v>287851.53000000003</v>
      </c>
      <c r="L271" s="13">
        <v>0</v>
      </c>
      <c r="M271" s="13">
        <v>0</v>
      </c>
      <c r="N271" s="13">
        <v>0</v>
      </c>
      <c r="O271" s="13">
        <v>96666.09</v>
      </c>
      <c r="P271" s="13">
        <f t="shared" si="5"/>
        <v>4323732.38</v>
      </c>
      <c r="Q271" s="28" t="s">
        <v>836</v>
      </c>
    </row>
    <row r="272" spans="1:17" ht="16.5" customHeight="1" x14ac:dyDescent="0.3">
      <c r="A272" s="28" t="s">
        <v>263</v>
      </c>
      <c r="B272" s="28" t="s">
        <v>263</v>
      </c>
      <c r="C272" s="12" t="s">
        <v>696</v>
      </c>
      <c r="D272" s="28">
        <v>2</v>
      </c>
      <c r="E272" s="28">
        <v>1</v>
      </c>
      <c r="F272" s="28">
        <v>8</v>
      </c>
      <c r="G272" s="28">
        <v>586</v>
      </c>
      <c r="H272" s="28">
        <v>19</v>
      </c>
      <c r="I272" s="28" t="s">
        <v>14</v>
      </c>
      <c r="J272" s="13">
        <v>2161452</v>
      </c>
      <c r="K272" s="13">
        <v>127873.77</v>
      </c>
      <c r="L272" s="13">
        <v>0</v>
      </c>
      <c r="M272" s="13">
        <v>0</v>
      </c>
      <c r="N272" s="13">
        <v>0</v>
      </c>
      <c r="O272" s="13">
        <v>42897.46</v>
      </c>
      <c r="P272" s="13">
        <f t="shared" si="5"/>
        <v>1990680.77</v>
      </c>
      <c r="Q272" s="28" t="s">
        <v>836</v>
      </c>
    </row>
    <row r="273" spans="1:17" ht="16.5" customHeight="1" x14ac:dyDescent="0.3">
      <c r="A273" s="28" t="s">
        <v>264</v>
      </c>
      <c r="B273" s="28" t="s">
        <v>264</v>
      </c>
      <c r="C273" s="12" t="s">
        <v>695</v>
      </c>
      <c r="D273" s="28">
        <v>2</v>
      </c>
      <c r="E273" s="28">
        <v>1</v>
      </c>
      <c r="F273" s="28">
        <v>8</v>
      </c>
      <c r="G273" s="28">
        <v>732.9</v>
      </c>
      <c r="H273" s="28">
        <v>20</v>
      </c>
      <c r="I273" s="28" t="s">
        <v>14</v>
      </c>
      <c r="J273" s="13">
        <v>2403822</v>
      </c>
      <c r="K273" s="13">
        <v>175368.37</v>
      </c>
      <c r="L273" s="13">
        <v>0</v>
      </c>
      <c r="M273" s="13">
        <v>0</v>
      </c>
      <c r="N273" s="13">
        <v>0</v>
      </c>
      <c r="O273" s="13">
        <v>57957.69</v>
      </c>
      <c r="P273" s="13">
        <f t="shared" si="5"/>
        <v>2170495.94</v>
      </c>
      <c r="Q273" s="28" t="s">
        <v>836</v>
      </c>
    </row>
    <row r="274" spans="1:17" ht="16.5" customHeight="1" x14ac:dyDescent="0.3">
      <c r="A274" s="28" t="s">
        <v>265</v>
      </c>
      <c r="B274" s="28" t="s">
        <v>265</v>
      </c>
      <c r="C274" s="12" t="s">
        <v>694</v>
      </c>
      <c r="D274" s="28">
        <v>2</v>
      </c>
      <c r="E274" s="28">
        <v>1</v>
      </c>
      <c r="F274" s="28">
        <v>8</v>
      </c>
      <c r="G274" s="28">
        <v>710.86</v>
      </c>
      <c r="H274" s="28">
        <v>19</v>
      </c>
      <c r="I274" s="28" t="s">
        <v>14</v>
      </c>
      <c r="J274" s="13">
        <v>2312260</v>
      </c>
      <c r="K274" s="13">
        <v>139413.42000000001</v>
      </c>
      <c r="L274" s="13">
        <v>0</v>
      </c>
      <c r="M274" s="13">
        <v>0</v>
      </c>
      <c r="N274" s="13">
        <v>0</v>
      </c>
      <c r="O274" s="13">
        <v>47276.74</v>
      </c>
      <c r="P274" s="13">
        <f t="shared" si="5"/>
        <v>2125569.84</v>
      </c>
      <c r="Q274" s="28" t="s">
        <v>836</v>
      </c>
    </row>
    <row r="275" spans="1:17" ht="16.5" customHeight="1" x14ac:dyDescent="0.3">
      <c r="A275" s="28" t="s">
        <v>266</v>
      </c>
      <c r="B275" s="28" t="s">
        <v>266</v>
      </c>
      <c r="C275" s="12" t="s">
        <v>693</v>
      </c>
      <c r="D275" s="28">
        <v>2</v>
      </c>
      <c r="E275" s="28">
        <v>2</v>
      </c>
      <c r="F275" s="28">
        <v>16</v>
      </c>
      <c r="G275" s="28">
        <v>960</v>
      </c>
      <c r="H275" s="28">
        <v>30</v>
      </c>
      <c r="I275" s="28" t="s">
        <v>14</v>
      </c>
      <c r="J275" s="13">
        <v>2451868.2000000002</v>
      </c>
      <c r="K275" s="13">
        <v>254813.14</v>
      </c>
      <c r="L275" s="13">
        <v>0</v>
      </c>
      <c r="M275" s="13">
        <v>0</v>
      </c>
      <c r="N275" s="13">
        <v>0</v>
      </c>
      <c r="O275" s="13">
        <v>85779.03</v>
      </c>
      <c r="P275" s="13">
        <f t="shared" si="5"/>
        <v>2111276.0300000003</v>
      </c>
      <c r="Q275" s="28" t="s">
        <v>836</v>
      </c>
    </row>
    <row r="276" spans="1:17" ht="16.5" customHeight="1" x14ac:dyDescent="0.3">
      <c r="A276" s="28" t="s">
        <v>267</v>
      </c>
      <c r="B276" s="28" t="s">
        <v>267</v>
      </c>
      <c r="C276" s="12" t="s">
        <v>692</v>
      </c>
      <c r="D276" s="28">
        <v>5</v>
      </c>
      <c r="E276" s="28">
        <v>4</v>
      </c>
      <c r="F276" s="28">
        <v>71</v>
      </c>
      <c r="G276" s="28">
        <v>4294.8</v>
      </c>
      <c r="H276" s="28">
        <v>137</v>
      </c>
      <c r="I276" s="28" t="s">
        <v>14</v>
      </c>
      <c r="J276" s="13">
        <v>11280250</v>
      </c>
      <c r="K276" s="13">
        <v>1462501.23</v>
      </c>
      <c r="L276" s="13">
        <v>0</v>
      </c>
      <c r="M276" s="13">
        <v>0</v>
      </c>
      <c r="N276" s="13">
        <v>0</v>
      </c>
      <c r="O276" s="13">
        <v>487159.03</v>
      </c>
      <c r="P276" s="13">
        <f t="shared" si="5"/>
        <v>9330589.7400000002</v>
      </c>
      <c r="Q276" s="28" t="s">
        <v>836</v>
      </c>
    </row>
    <row r="277" spans="1:17" ht="16.5" customHeight="1" x14ac:dyDescent="0.3">
      <c r="A277" s="28" t="s">
        <v>268</v>
      </c>
      <c r="B277" s="28" t="s">
        <v>268</v>
      </c>
      <c r="C277" s="12" t="s">
        <v>691</v>
      </c>
      <c r="D277" s="28">
        <v>2</v>
      </c>
      <c r="E277" s="28">
        <v>1</v>
      </c>
      <c r="F277" s="28">
        <v>10</v>
      </c>
      <c r="G277" s="28">
        <v>720</v>
      </c>
      <c r="H277" s="28">
        <v>22</v>
      </c>
      <c r="I277" s="28" t="s">
        <v>14</v>
      </c>
      <c r="J277" s="13">
        <v>2942422</v>
      </c>
      <c r="K277" s="13">
        <v>192351.76</v>
      </c>
      <c r="L277" s="13">
        <v>0</v>
      </c>
      <c r="M277" s="13">
        <v>0</v>
      </c>
      <c r="N277" s="13">
        <v>0</v>
      </c>
      <c r="O277" s="13">
        <v>65160.9</v>
      </c>
      <c r="P277" s="13">
        <f t="shared" si="5"/>
        <v>2684909.3400000003</v>
      </c>
      <c r="Q277" s="28" t="s">
        <v>836</v>
      </c>
    </row>
    <row r="278" spans="1:17" ht="16.5" customHeight="1" x14ac:dyDescent="0.3">
      <c r="A278" s="28" t="s">
        <v>269</v>
      </c>
      <c r="B278" s="28" t="s">
        <v>269</v>
      </c>
      <c r="C278" s="12" t="s">
        <v>690</v>
      </c>
      <c r="D278" s="28">
        <v>2</v>
      </c>
      <c r="E278" s="28">
        <v>2</v>
      </c>
      <c r="F278" s="28">
        <v>16</v>
      </c>
      <c r="G278" s="28">
        <v>1050.2</v>
      </c>
      <c r="H278" s="28">
        <v>30</v>
      </c>
      <c r="I278" s="28" t="s">
        <v>14</v>
      </c>
      <c r="J278" s="13">
        <v>3481022</v>
      </c>
      <c r="K278" s="13">
        <v>305370.11</v>
      </c>
      <c r="L278" s="13">
        <v>0</v>
      </c>
      <c r="M278" s="13">
        <v>0</v>
      </c>
      <c r="N278" s="13">
        <v>0</v>
      </c>
      <c r="O278" s="13">
        <v>102741.83</v>
      </c>
      <c r="P278" s="13">
        <f t="shared" si="5"/>
        <v>3072910.06</v>
      </c>
      <c r="Q278" s="28" t="s">
        <v>836</v>
      </c>
    </row>
    <row r="279" spans="1:17" ht="16.5" customHeight="1" x14ac:dyDescent="0.3">
      <c r="A279" s="28" t="s">
        <v>270</v>
      </c>
      <c r="B279" s="28" t="s">
        <v>270</v>
      </c>
      <c r="C279" s="12" t="s">
        <v>689</v>
      </c>
      <c r="D279" s="28">
        <v>2</v>
      </c>
      <c r="E279" s="28">
        <v>2</v>
      </c>
      <c r="F279" s="28">
        <v>17</v>
      </c>
      <c r="G279" s="28">
        <v>693.2</v>
      </c>
      <c r="H279" s="28">
        <v>37</v>
      </c>
      <c r="I279" s="28" t="s">
        <v>14</v>
      </c>
      <c r="J279" s="13">
        <v>2944037.8</v>
      </c>
      <c r="K279" s="13">
        <v>234112.21</v>
      </c>
      <c r="L279" s="13">
        <v>0</v>
      </c>
      <c r="M279" s="13">
        <v>0</v>
      </c>
      <c r="N279" s="13">
        <v>0</v>
      </c>
      <c r="O279" s="13">
        <v>78142.429999999993</v>
      </c>
      <c r="P279" s="13">
        <f t="shared" si="5"/>
        <v>2631783.1599999997</v>
      </c>
      <c r="Q279" s="28" t="s">
        <v>836</v>
      </c>
    </row>
    <row r="280" spans="1:17" ht="16.5" customHeight="1" x14ac:dyDescent="0.3">
      <c r="A280" s="28" t="s">
        <v>271</v>
      </c>
      <c r="B280" s="28" t="s">
        <v>271</v>
      </c>
      <c r="C280" s="12" t="s">
        <v>688</v>
      </c>
      <c r="D280" s="28">
        <v>2</v>
      </c>
      <c r="E280" s="28">
        <v>2</v>
      </c>
      <c r="F280" s="28">
        <v>8</v>
      </c>
      <c r="G280" s="28">
        <v>810.1</v>
      </c>
      <c r="H280" s="28">
        <v>17</v>
      </c>
      <c r="I280" s="28" t="s">
        <v>14</v>
      </c>
      <c r="J280" s="13">
        <v>1735502</v>
      </c>
      <c r="K280" s="13">
        <v>103315.31</v>
      </c>
      <c r="L280" s="13">
        <v>0</v>
      </c>
      <c r="M280" s="13">
        <v>0</v>
      </c>
      <c r="N280" s="13">
        <v>0</v>
      </c>
      <c r="O280" s="13">
        <v>34488.559999999998</v>
      </c>
      <c r="P280" s="13">
        <f t="shared" si="5"/>
        <v>1597698.13</v>
      </c>
      <c r="Q280" s="28" t="s">
        <v>836</v>
      </c>
    </row>
    <row r="281" spans="1:17" ht="16.5" customHeight="1" x14ac:dyDescent="0.3">
      <c r="A281" s="28" t="s">
        <v>272</v>
      </c>
      <c r="B281" s="28" t="s">
        <v>272</v>
      </c>
      <c r="C281" s="12" t="s">
        <v>669</v>
      </c>
      <c r="D281" s="28">
        <v>5</v>
      </c>
      <c r="E281" s="28">
        <v>4</v>
      </c>
      <c r="F281" s="28">
        <v>60</v>
      </c>
      <c r="G281" s="28">
        <v>4320</v>
      </c>
      <c r="H281" s="28">
        <v>104</v>
      </c>
      <c r="I281" s="28" t="s">
        <v>14</v>
      </c>
      <c r="J281" s="13">
        <v>19571915.5</v>
      </c>
      <c r="K281" s="13">
        <v>1102274.05</v>
      </c>
      <c r="L281" s="13">
        <v>0</v>
      </c>
      <c r="M281" s="13">
        <v>0</v>
      </c>
      <c r="N281" s="13">
        <v>0</v>
      </c>
      <c r="O281" s="13">
        <v>372066.01</v>
      </c>
      <c r="P281" s="13">
        <f t="shared" si="5"/>
        <v>18097575.439999998</v>
      </c>
      <c r="Q281" s="28" t="s">
        <v>836</v>
      </c>
    </row>
    <row r="282" spans="1:17" ht="16.5" customHeight="1" x14ac:dyDescent="0.3">
      <c r="A282" s="28" t="s">
        <v>273</v>
      </c>
      <c r="B282" s="28" t="s">
        <v>273</v>
      </c>
      <c r="C282" s="12" t="s">
        <v>668</v>
      </c>
      <c r="D282" s="28">
        <v>2</v>
      </c>
      <c r="E282" s="28">
        <v>2</v>
      </c>
      <c r="F282" s="28">
        <v>14</v>
      </c>
      <c r="G282" s="28">
        <v>1329.85</v>
      </c>
      <c r="H282" s="28">
        <v>40</v>
      </c>
      <c r="I282" s="28" t="s">
        <v>14</v>
      </c>
      <c r="J282" s="13">
        <v>3766480</v>
      </c>
      <c r="K282" s="13">
        <v>231822.49</v>
      </c>
      <c r="L282" s="13">
        <v>0</v>
      </c>
      <c r="M282" s="13">
        <v>0</v>
      </c>
      <c r="N282" s="13">
        <v>0</v>
      </c>
      <c r="O282" s="13">
        <v>75981.649999999994</v>
      </c>
      <c r="P282" s="13">
        <f t="shared" si="5"/>
        <v>3458675.86</v>
      </c>
      <c r="Q282" s="28" t="s">
        <v>836</v>
      </c>
    </row>
    <row r="283" spans="1:17" ht="16.5" customHeight="1" x14ac:dyDescent="0.3">
      <c r="A283" s="28" t="s">
        <v>274</v>
      </c>
      <c r="B283" s="28" t="s">
        <v>274</v>
      </c>
      <c r="C283" s="12" t="s">
        <v>667</v>
      </c>
      <c r="D283" s="28">
        <v>2</v>
      </c>
      <c r="E283" s="28">
        <v>2</v>
      </c>
      <c r="F283" s="28">
        <v>16</v>
      </c>
      <c r="G283" s="28">
        <v>1380.7</v>
      </c>
      <c r="H283" s="28">
        <v>40</v>
      </c>
      <c r="I283" s="28" t="s">
        <v>14</v>
      </c>
      <c r="J283" s="13">
        <v>4175816</v>
      </c>
      <c r="K283" s="13">
        <v>287027.99</v>
      </c>
      <c r="L283" s="13">
        <v>0</v>
      </c>
      <c r="M283" s="13">
        <v>0</v>
      </c>
      <c r="N283" s="13">
        <v>0</v>
      </c>
      <c r="O283" s="13">
        <v>95695.3</v>
      </c>
      <c r="P283" s="13">
        <f t="shared" ref="P283:P345" si="6">J283-K283-O283</f>
        <v>3793092.71</v>
      </c>
      <c r="Q283" s="28" t="s">
        <v>836</v>
      </c>
    </row>
    <row r="284" spans="1:17" ht="16.5" customHeight="1" x14ac:dyDescent="0.3">
      <c r="A284" s="28" t="s">
        <v>275</v>
      </c>
      <c r="B284" s="28" t="s">
        <v>275</v>
      </c>
      <c r="C284" s="12" t="s">
        <v>666</v>
      </c>
      <c r="D284" s="28">
        <v>3</v>
      </c>
      <c r="E284" s="28">
        <v>3</v>
      </c>
      <c r="F284" s="28">
        <v>25</v>
      </c>
      <c r="G284" s="28">
        <v>3583.9</v>
      </c>
      <c r="H284" s="28">
        <v>53</v>
      </c>
      <c r="I284" s="28" t="s">
        <v>14</v>
      </c>
      <c r="J284" s="13">
        <v>8236250</v>
      </c>
      <c r="K284" s="13">
        <v>766423.15</v>
      </c>
      <c r="L284" s="13">
        <v>0</v>
      </c>
      <c r="M284" s="13">
        <v>0</v>
      </c>
      <c r="N284" s="13">
        <v>0</v>
      </c>
      <c r="O284" s="13">
        <v>259541.75</v>
      </c>
      <c r="P284" s="13">
        <f t="shared" si="6"/>
        <v>7210285.0999999996</v>
      </c>
      <c r="Q284" s="28" t="s">
        <v>836</v>
      </c>
    </row>
    <row r="285" spans="1:17" ht="16.5" customHeight="1" x14ac:dyDescent="0.3">
      <c r="A285" s="28" t="s">
        <v>276</v>
      </c>
      <c r="B285" s="28" t="s">
        <v>276</v>
      </c>
      <c r="C285" s="12" t="s">
        <v>665</v>
      </c>
      <c r="D285" s="28">
        <v>5</v>
      </c>
      <c r="E285" s="28">
        <v>7</v>
      </c>
      <c r="F285" s="28">
        <v>97</v>
      </c>
      <c r="G285" s="28">
        <v>11080.3</v>
      </c>
      <c r="H285" s="28">
        <v>194</v>
      </c>
      <c r="I285" s="28" t="s">
        <v>14</v>
      </c>
      <c r="J285" s="13">
        <v>44890650</v>
      </c>
      <c r="K285" s="13">
        <v>2934396.91</v>
      </c>
      <c r="L285" s="13">
        <v>0</v>
      </c>
      <c r="M285" s="13">
        <v>0</v>
      </c>
      <c r="N285" s="13">
        <v>0</v>
      </c>
      <c r="O285" s="13">
        <v>992523.74</v>
      </c>
      <c r="P285" s="13">
        <f t="shared" si="6"/>
        <v>40963729.350000001</v>
      </c>
      <c r="Q285" s="28" t="s">
        <v>836</v>
      </c>
    </row>
    <row r="286" spans="1:17" ht="16.5" customHeight="1" x14ac:dyDescent="0.3">
      <c r="A286" s="28" t="s">
        <v>277</v>
      </c>
      <c r="B286" s="28" t="s">
        <v>277</v>
      </c>
      <c r="C286" s="12" t="s">
        <v>664</v>
      </c>
      <c r="D286" s="28">
        <v>5</v>
      </c>
      <c r="E286" s="28">
        <v>7</v>
      </c>
      <c r="F286" s="28">
        <v>95</v>
      </c>
      <c r="G286" s="28">
        <v>9025.17</v>
      </c>
      <c r="H286" s="28">
        <v>152</v>
      </c>
      <c r="I286" s="28" t="s">
        <v>14</v>
      </c>
      <c r="J286" s="13">
        <v>25392250</v>
      </c>
      <c r="K286" s="13">
        <v>2513088.6</v>
      </c>
      <c r="L286" s="13">
        <v>0</v>
      </c>
      <c r="M286" s="13">
        <v>0</v>
      </c>
      <c r="N286" s="13">
        <v>0</v>
      </c>
      <c r="O286" s="13">
        <v>839812.8</v>
      </c>
      <c r="P286" s="13">
        <f t="shared" si="6"/>
        <v>22039348.599999998</v>
      </c>
      <c r="Q286" s="28" t="s">
        <v>836</v>
      </c>
    </row>
    <row r="287" spans="1:17" ht="16.5" customHeight="1" x14ac:dyDescent="0.3">
      <c r="A287" s="28" t="s">
        <v>278</v>
      </c>
      <c r="B287" s="28" t="s">
        <v>278</v>
      </c>
      <c r="C287" s="12" t="s">
        <v>663</v>
      </c>
      <c r="D287" s="28">
        <v>2</v>
      </c>
      <c r="E287" s="28">
        <v>3</v>
      </c>
      <c r="F287" s="28">
        <v>21</v>
      </c>
      <c r="G287" s="28">
        <v>2287.5</v>
      </c>
      <c r="H287" s="28">
        <v>33</v>
      </c>
      <c r="I287" s="28" t="s">
        <v>14</v>
      </c>
      <c r="J287" s="13">
        <v>6755710</v>
      </c>
      <c r="K287" s="13">
        <v>481210.77</v>
      </c>
      <c r="L287" s="13">
        <v>0</v>
      </c>
      <c r="M287" s="13">
        <v>0</v>
      </c>
      <c r="N287" s="13">
        <v>0</v>
      </c>
      <c r="O287" s="13">
        <v>153040.43</v>
      </c>
      <c r="P287" s="13">
        <f t="shared" si="6"/>
        <v>6121458.8000000007</v>
      </c>
      <c r="Q287" s="28" t="s">
        <v>836</v>
      </c>
    </row>
    <row r="288" spans="1:17" ht="16.5" customHeight="1" x14ac:dyDescent="0.3">
      <c r="A288" s="28" t="s">
        <v>279</v>
      </c>
      <c r="B288" s="28" t="s">
        <v>279</v>
      </c>
      <c r="C288" s="12" t="s">
        <v>662</v>
      </c>
      <c r="D288" s="28">
        <v>3</v>
      </c>
      <c r="E288" s="28">
        <v>1</v>
      </c>
      <c r="F288" s="28">
        <v>18</v>
      </c>
      <c r="G288" s="28">
        <v>1170.27</v>
      </c>
      <c r="H288" s="28">
        <v>75</v>
      </c>
      <c r="I288" s="28" t="s">
        <v>14</v>
      </c>
      <c r="J288" s="13">
        <v>1901308.2</v>
      </c>
      <c r="K288" s="13">
        <v>131094.87</v>
      </c>
      <c r="L288" s="13">
        <v>0</v>
      </c>
      <c r="M288" s="13">
        <v>0</v>
      </c>
      <c r="N288" s="13">
        <v>0</v>
      </c>
      <c r="O288" s="13">
        <v>43747.86</v>
      </c>
      <c r="P288" s="13">
        <f t="shared" si="6"/>
        <v>1726465.47</v>
      </c>
      <c r="Q288" s="28" t="s">
        <v>836</v>
      </c>
    </row>
    <row r="289" spans="1:17" ht="16.5" customHeight="1" x14ac:dyDescent="0.3">
      <c r="A289" s="28" t="s">
        <v>280</v>
      </c>
      <c r="B289" s="28" t="s">
        <v>280</v>
      </c>
      <c r="C289" s="12" t="s">
        <v>661</v>
      </c>
      <c r="D289" s="28">
        <v>5</v>
      </c>
      <c r="E289" s="28">
        <v>2</v>
      </c>
      <c r="F289" s="28">
        <v>71</v>
      </c>
      <c r="G289" s="28">
        <v>2585.09</v>
      </c>
      <c r="H289" s="28">
        <v>109</v>
      </c>
      <c r="I289" s="28" t="s">
        <v>14</v>
      </c>
      <c r="J289" s="13">
        <v>11300697</v>
      </c>
      <c r="K289" s="13">
        <v>670425.28</v>
      </c>
      <c r="L289" s="13">
        <v>0</v>
      </c>
      <c r="M289" s="13">
        <v>0</v>
      </c>
      <c r="N289" s="13">
        <v>0</v>
      </c>
      <c r="O289" s="13">
        <v>222600.43</v>
      </c>
      <c r="P289" s="13">
        <f t="shared" si="6"/>
        <v>10407671.290000001</v>
      </c>
      <c r="Q289" s="28" t="s">
        <v>836</v>
      </c>
    </row>
    <row r="290" spans="1:17" ht="16.5" customHeight="1" x14ac:dyDescent="0.3">
      <c r="A290" s="28" t="s">
        <v>281</v>
      </c>
      <c r="B290" s="28" t="s">
        <v>281</v>
      </c>
      <c r="C290" s="12" t="s">
        <v>660</v>
      </c>
      <c r="D290" s="28">
        <v>10</v>
      </c>
      <c r="E290" s="28">
        <v>7</v>
      </c>
      <c r="F290" s="28">
        <v>217</v>
      </c>
      <c r="G290" s="28">
        <v>18480</v>
      </c>
      <c r="H290" s="28">
        <v>315</v>
      </c>
      <c r="I290" s="28" t="s">
        <v>14</v>
      </c>
      <c r="J290" s="13">
        <v>18647076</v>
      </c>
      <c r="K290" s="13">
        <v>4930491.3600000003</v>
      </c>
      <c r="L290" s="13">
        <v>0</v>
      </c>
      <c r="M290" s="13">
        <v>0</v>
      </c>
      <c r="N290" s="13">
        <v>0</v>
      </c>
      <c r="O290" s="13">
        <v>1650241.65</v>
      </c>
      <c r="P290" s="13">
        <f t="shared" si="6"/>
        <v>12066342.99</v>
      </c>
      <c r="Q290" s="28" t="s">
        <v>836</v>
      </c>
    </row>
    <row r="291" spans="1:17" ht="16.5" customHeight="1" x14ac:dyDescent="0.3">
      <c r="A291" s="28" t="s">
        <v>282</v>
      </c>
      <c r="B291" s="28" t="s">
        <v>282</v>
      </c>
      <c r="C291" s="12" t="s">
        <v>659</v>
      </c>
      <c r="D291" s="28">
        <v>5</v>
      </c>
      <c r="E291" s="28">
        <v>4</v>
      </c>
      <c r="F291" s="28">
        <v>70</v>
      </c>
      <c r="G291" s="28">
        <v>4600.3999999999996</v>
      </c>
      <c r="H291" s="28">
        <v>91</v>
      </c>
      <c r="I291" s="28" t="s">
        <v>14</v>
      </c>
      <c r="J291" s="13">
        <v>7139925.2999999998</v>
      </c>
      <c r="K291" s="13">
        <v>1352081.35</v>
      </c>
      <c r="L291" s="13">
        <v>0</v>
      </c>
      <c r="M291" s="13">
        <v>0</v>
      </c>
      <c r="N291" s="13">
        <v>0</v>
      </c>
      <c r="O291" s="13">
        <v>457298.02</v>
      </c>
      <c r="P291" s="13">
        <f t="shared" si="6"/>
        <v>5330545.93</v>
      </c>
      <c r="Q291" s="28" t="s">
        <v>836</v>
      </c>
    </row>
    <row r="292" spans="1:17" ht="16.5" customHeight="1" x14ac:dyDescent="0.3">
      <c r="A292" s="28" t="s">
        <v>283</v>
      </c>
      <c r="B292" s="28" t="s">
        <v>283</v>
      </c>
      <c r="C292" s="12" t="s">
        <v>658</v>
      </c>
      <c r="D292" s="28">
        <v>2</v>
      </c>
      <c r="E292" s="28">
        <v>1</v>
      </c>
      <c r="F292" s="28">
        <v>6</v>
      </c>
      <c r="G292" s="28">
        <v>604.79999999999995</v>
      </c>
      <c r="H292" s="28">
        <v>17</v>
      </c>
      <c r="I292" s="28" t="s">
        <v>14</v>
      </c>
      <c r="J292" s="13">
        <v>2042960</v>
      </c>
      <c r="K292" s="13">
        <v>110039.87</v>
      </c>
      <c r="L292" s="13">
        <v>0</v>
      </c>
      <c r="M292" s="13">
        <v>0</v>
      </c>
      <c r="N292" s="13">
        <v>0</v>
      </c>
      <c r="O292" s="13">
        <v>39888.300000000003</v>
      </c>
      <c r="P292" s="13">
        <f t="shared" si="6"/>
        <v>1893031.8299999998</v>
      </c>
      <c r="Q292" s="28" t="s">
        <v>836</v>
      </c>
    </row>
    <row r="293" spans="1:17" ht="16.5" customHeight="1" x14ac:dyDescent="0.3">
      <c r="A293" s="28" t="s">
        <v>284</v>
      </c>
      <c r="B293" s="28" t="s">
        <v>284</v>
      </c>
      <c r="C293" s="12" t="s">
        <v>657</v>
      </c>
      <c r="D293" s="28">
        <v>2</v>
      </c>
      <c r="E293" s="28">
        <v>1</v>
      </c>
      <c r="F293" s="28">
        <v>8</v>
      </c>
      <c r="G293" s="28">
        <v>412.4</v>
      </c>
      <c r="H293" s="28">
        <v>19</v>
      </c>
      <c r="I293" s="28" t="s">
        <v>14</v>
      </c>
      <c r="J293" s="13">
        <v>1935240</v>
      </c>
      <c r="K293" s="13">
        <v>110151.47</v>
      </c>
      <c r="L293" s="13">
        <v>0</v>
      </c>
      <c r="M293" s="13">
        <v>0</v>
      </c>
      <c r="N293" s="13">
        <v>0</v>
      </c>
      <c r="O293" s="13">
        <v>37437.589999999997</v>
      </c>
      <c r="P293" s="13">
        <f t="shared" si="6"/>
        <v>1787650.94</v>
      </c>
      <c r="Q293" s="28" t="s">
        <v>836</v>
      </c>
    </row>
    <row r="294" spans="1:17" ht="16.5" customHeight="1" x14ac:dyDescent="0.3">
      <c r="A294" s="28" t="s">
        <v>285</v>
      </c>
      <c r="B294" s="28" t="s">
        <v>285</v>
      </c>
      <c r="C294" s="12" t="s">
        <v>656</v>
      </c>
      <c r="D294" s="28">
        <v>2</v>
      </c>
      <c r="E294" s="28">
        <v>3</v>
      </c>
      <c r="F294" s="28">
        <v>18</v>
      </c>
      <c r="G294" s="28">
        <v>1883.16</v>
      </c>
      <c r="H294" s="28">
        <v>44</v>
      </c>
      <c r="I294" s="28" t="s">
        <v>14</v>
      </c>
      <c r="J294" s="13">
        <v>5639730.7999999998</v>
      </c>
      <c r="K294" s="13">
        <v>432557.19</v>
      </c>
      <c r="L294" s="13">
        <v>0</v>
      </c>
      <c r="M294" s="13">
        <v>0</v>
      </c>
      <c r="N294" s="13">
        <v>0</v>
      </c>
      <c r="O294" s="13">
        <v>145151.07</v>
      </c>
      <c r="P294" s="13">
        <f t="shared" si="6"/>
        <v>5062022.5399999991</v>
      </c>
      <c r="Q294" s="28" t="s">
        <v>836</v>
      </c>
    </row>
    <row r="295" spans="1:17" ht="16.5" customHeight="1" x14ac:dyDescent="0.3">
      <c r="A295" s="28" t="s">
        <v>286</v>
      </c>
      <c r="B295" s="28" t="s">
        <v>286</v>
      </c>
      <c r="C295" s="12" t="s">
        <v>655</v>
      </c>
      <c r="D295" s="28">
        <v>2</v>
      </c>
      <c r="E295" s="28">
        <v>3</v>
      </c>
      <c r="F295" s="28">
        <v>18</v>
      </c>
      <c r="G295" s="28">
        <v>1977.85</v>
      </c>
      <c r="H295" s="28">
        <v>45</v>
      </c>
      <c r="I295" s="28" t="s">
        <v>14</v>
      </c>
      <c r="J295" s="13">
        <v>5845476</v>
      </c>
      <c r="K295" s="13">
        <v>457340.66</v>
      </c>
      <c r="L295" s="13">
        <v>0</v>
      </c>
      <c r="M295" s="13">
        <v>0</v>
      </c>
      <c r="N295" s="13">
        <v>0</v>
      </c>
      <c r="O295" s="13">
        <v>153164.89000000001</v>
      </c>
      <c r="P295" s="13">
        <f t="shared" si="6"/>
        <v>5234970.45</v>
      </c>
      <c r="Q295" s="28" t="s">
        <v>836</v>
      </c>
    </row>
    <row r="296" spans="1:17" ht="16.5" customHeight="1" x14ac:dyDescent="0.3">
      <c r="A296" s="28" t="s">
        <v>287</v>
      </c>
      <c r="B296" s="28" t="s">
        <v>287</v>
      </c>
      <c r="C296" s="12" t="s">
        <v>654</v>
      </c>
      <c r="D296" s="28">
        <v>2</v>
      </c>
      <c r="E296" s="28">
        <v>1</v>
      </c>
      <c r="F296" s="28">
        <v>8</v>
      </c>
      <c r="G296" s="28">
        <v>694.5</v>
      </c>
      <c r="H296" s="28">
        <v>29</v>
      </c>
      <c r="I296" s="28" t="s">
        <v>14</v>
      </c>
      <c r="J296" s="13">
        <v>2771000</v>
      </c>
      <c r="K296" s="13">
        <v>179655.13</v>
      </c>
      <c r="L296" s="13">
        <v>0</v>
      </c>
      <c r="M296" s="13">
        <v>0</v>
      </c>
      <c r="N296" s="13">
        <v>0</v>
      </c>
      <c r="O296" s="13">
        <v>59963.7</v>
      </c>
      <c r="P296" s="13">
        <f t="shared" si="6"/>
        <v>2531381.17</v>
      </c>
      <c r="Q296" s="28" t="s">
        <v>836</v>
      </c>
    </row>
    <row r="297" spans="1:17" ht="16.5" customHeight="1" x14ac:dyDescent="0.3">
      <c r="A297" s="28" t="s">
        <v>288</v>
      </c>
      <c r="B297" s="28" t="s">
        <v>288</v>
      </c>
      <c r="C297" s="12" t="s">
        <v>442</v>
      </c>
      <c r="D297" s="28">
        <v>5</v>
      </c>
      <c r="E297" s="28">
        <v>4</v>
      </c>
      <c r="F297" s="28">
        <v>40</v>
      </c>
      <c r="G297" s="28">
        <v>3967.44</v>
      </c>
      <c r="H297" s="28">
        <v>65</v>
      </c>
      <c r="I297" s="28" t="s">
        <v>14</v>
      </c>
      <c r="J297" s="13">
        <v>3178870</v>
      </c>
      <c r="K297" s="13">
        <v>1043075.87</v>
      </c>
      <c r="L297" s="13">
        <v>0</v>
      </c>
      <c r="M297" s="13">
        <v>0</v>
      </c>
      <c r="N297" s="13">
        <v>0</v>
      </c>
      <c r="O297" s="13">
        <v>349903.67</v>
      </c>
      <c r="P297" s="13">
        <f t="shared" si="6"/>
        <v>1785890.46</v>
      </c>
      <c r="Q297" s="28" t="s">
        <v>836</v>
      </c>
    </row>
    <row r="298" spans="1:17" ht="16.5" customHeight="1" x14ac:dyDescent="0.3">
      <c r="A298" s="28" t="s">
        <v>289</v>
      </c>
      <c r="B298" s="28" t="s">
        <v>289</v>
      </c>
      <c r="C298" s="12" t="s">
        <v>676</v>
      </c>
      <c r="D298" s="28">
        <v>2</v>
      </c>
      <c r="E298" s="28">
        <v>1</v>
      </c>
      <c r="F298" s="28">
        <v>36</v>
      </c>
      <c r="G298" s="28">
        <v>1618.49</v>
      </c>
      <c r="H298" s="28">
        <v>86</v>
      </c>
      <c r="I298" s="28" t="s">
        <v>14</v>
      </c>
      <c r="J298" s="13">
        <v>4991750</v>
      </c>
      <c r="K298" s="13">
        <v>289132.83</v>
      </c>
      <c r="L298" s="13">
        <v>0</v>
      </c>
      <c r="M298" s="13">
        <v>0</v>
      </c>
      <c r="N298" s="13">
        <v>0</v>
      </c>
      <c r="O298" s="13">
        <v>98397.93</v>
      </c>
      <c r="P298" s="13">
        <f t="shared" si="6"/>
        <v>4604219.24</v>
      </c>
      <c r="Q298" s="28" t="s">
        <v>836</v>
      </c>
    </row>
    <row r="299" spans="1:17" ht="16.5" customHeight="1" x14ac:dyDescent="0.3">
      <c r="A299" s="28" t="s">
        <v>290</v>
      </c>
      <c r="B299" s="28" t="s">
        <v>290</v>
      </c>
      <c r="C299" s="12" t="s">
        <v>675</v>
      </c>
      <c r="D299" s="28">
        <v>2</v>
      </c>
      <c r="E299" s="28">
        <v>2</v>
      </c>
      <c r="F299" s="28">
        <v>8</v>
      </c>
      <c r="G299" s="28">
        <v>708.6</v>
      </c>
      <c r="H299" s="28">
        <v>22</v>
      </c>
      <c r="I299" s="28" t="s">
        <v>14</v>
      </c>
      <c r="J299" s="13">
        <v>2323032</v>
      </c>
      <c r="K299" s="13">
        <v>156472.32000000001</v>
      </c>
      <c r="L299" s="13">
        <v>0</v>
      </c>
      <c r="M299" s="13">
        <v>0</v>
      </c>
      <c r="N299" s="13">
        <v>0</v>
      </c>
      <c r="O299" s="13">
        <v>53534.64</v>
      </c>
      <c r="P299" s="13">
        <f t="shared" si="6"/>
        <v>2113025.04</v>
      </c>
      <c r="Q299" s="28" t="s">
        <v>836</v>
      </c>
    </row>
    <row r="300" spans="1:17" ht="16.5" customHeight="1" x14ac:dyDescent="0.3">
      <c r="A300" s="28" t="s">
        <v>291</v>
      </c>
      <c r="B300" s="28" t="s">
        <v>291</v>
      </c>
      <c r="C300" s="12" t="s">
        <v>674</v>
      </c>
      <c r="D300" s="28">
        <v>2</v>
      </c>
      <c r="E300" s="28">
        <v>1</v>
      </c>
      <c r="F300" s="28">
        <v>16</v>
      </c>
      <c r="G300" s="28">
        <v>1351.3</v>
      </c>
      <c r="H300" s="28">
        <v>35</v>
      </c>
      <c r="I300" s="28" t="s">
        <v>14</v>
      </c>
      <c r="J300" s="13">
        <v>3879586</v>
      </c>
      <c r="K300" s="13">
        <v>300510.88</v>
      </c>
      <c r="L300" s="13">
        <v>0</v>
      </c>
      <c r="M300" s="13">
        <v>0</v>
      </c>
      <c r="N300" s="13">
        <v>0</v>
      </c>
      <c r="O300" s="13">
        <v>102609.72</v>
      </c>
      <c r="P300" s="13">
        <f t="shared" si="6"/>
        <v>3476465.4</v>
      </c>
      <c r="Q300" s="28" t="s">
        <v>836</v>
      </c>
    </row>
    <row r="301" spans="1:17" ht="16.5" customHeight="1" x14ac:dyDescent="0.3">
      <c r="A301" s="28" t="s">
        <v>292</v>
      </c>
      <c r="B301" s="28" t="s">
        <v>292</v>
      </c>
      <c r="C301" s="12" t="s">
        <v>673</v>
      </c>
      <c r="D301" s="28">
        <v>2</v>
      </c>
      <c r="E301" s="28">
        <v>2</v>
      </c>
      <c r="F301" s="28">
        <v>16</v>
      </c>
      <c r="G301" s="28">
        <v>1133.4000000000001</v>
      </c>
      <c r="H301" s="28">
        <v>34</v>
      </c>
      <c r="I301" s="28" t="s">
        <v>14</v>
      </c>
      <c r="J301" s="13">
        <v>3359837</v>
      </c>
      <c r="K301" s="13">
        <v>235103.93</v>
      </c>
      <c r="L301" s="13">
        <v>0</v>
      </c>
      <c r="M301" s="13">
        <v>0</v>
      </c>
      <c r="N301" s="13">
        <v>0</v>
      </c>
      <c r="O301" s="13">
        <v>79583.58</v>
      </c>
      <c r="P301" s="13">
        <f t="shared" si="6"/>
        <v>3045149.4899999998</v>
      </c>
      <c r="Q301" s="28" t="s">
        <v>836</v>
      </c>
    </row>
    <row r="302" spans="1:17" ht="16.5" customHeight="1" x14ac:dyDescent="0.3">
      <c r="A302" s="28" t="s">
        <v>293</v>
      </c>
      <c r="B302" s="28" t="s">
        <v>293</v>
      </c>
      <c r="C302" s="12" t="s">
        <v>672</v>
      </c>
      <c r="D302" s="28">
        <v>3</v>
      </c>
      <c r="E302" s="28">
        <v>3</v>
      </c>
      <c r="F302" s="28">
        <v>29</v>
      </c>
      <c r="G302" s="28">
        <v>2610</v>
      </c>
      <c r="H302" s="28">
        <v>30</v>
      </c>
      <c r="I302" s="28" t="s">
        <v>14</v>
      </c>
      <c r="J302" s="13">
        <v>5710826</v>
      </c>
      <c r="K302" s="13">
        <v>288932.26</v>
      </c>
      <c r="L302" s="13">
        <v>0</v>
      </c>
      <c r="M302" s="13">
        <v>0</v>
      </c>
      <c r="N302" s="13">
        <v>0</v>
      </c>
      <c r="O302" s="13">
        <v>109412.14</v>
      </c>
      <c r="P302" s="13">
        <f t="shared" si="6"/>
        <v>5312481.6000000006</v>
      </c>
      <c r="Q302" s="28" t="s">
        <v>836</v>
      </c>
    </row>
    <row r="303" spans="1:17" ht="16.5" customHeight="1" x14ac:dyDescent="0.3">
      <c r="A303" s="28" t="s">
        <v>294</v>
      </c>
      <c r="B303" s="28" t="s">
        <v>294</v>
      </c>
      <c r="C303" s="12" t="s">
        <v>671</v>
      </c>
      <c r="D303" s="28">
        <v>5</v>
      </c>
      <c r="E303" s="28">
        <v>4</v>
      </c>
      <c r="F303" s="28">
        <v>70</v>
      </c>
      <c r="G303" s="28">
        <v>4576.2299999999996</v>
      </c>
      <c r="H303" s="28">
        <v>159</v>
      </c>
      <c r="I303" s="28" t="s">
        <v>14</v>
      </c>
      <c r="J303" s="13">
        <v>15663329.92</v>
      </c>
      <c r="K303" s="13">
        <v>1582721.01</v>
      </c>
      <c r="L303" s="13">
        <v>0</v>
      </c>
      <c r="M303" s="13">
        <v>0</v>
      </c>
      <c r="N303" s="13">
        <v>0</v>
      </c>
      <c r="O303" s="13">
        <v>535473.56000000006</v>
      </c>
      <c r="P303" s="13">
        <f t="shared" si="6"/>
        <v>13545135.35</v>
      </c>
      <c r="Q303" s="28" t="s">
        <v>836</v>
      </c>
    </row>
    <row r="304" spans="1:17" ht="16.5" customHeight="1" x14ac:dyDescent="0.3">
      <c r="A304" s="28" t="s">
        <v>295</v>
      </c>
      <c r="B304" s="28" t="s">
        <v>295</v>
      </c>
      <c r="C304" s="12" t="s">
        <v>670</v>
      </c>
      <c r="D304" s="28">
        <v>2</v>
      </c>
      <c r="E304" s="28">
        <v>2</v>
      </c>
      <c r="F304" s="28">
        <v>8</v>
      </c>
      <c r="G304" s="28">
        <v>746.6</v>
      </c>
      <c r="H304" s="28">
        <v>24</v>
      </c>
      <c r="I304" s="28" t="s">
        <v>14</v>
      </c>
      <c r="J304" s="13">
        <v>3059750</v>
      </c>
      <c r="K304" s="13">
        <v>177032.79</v>
      </c>
      <c r="L304" s="13">
        <v>0</v>
      </c>
      <c r="M304" s="13">
        <v>0</v>
      </c>
      <c r="N304" s="13">
        <v>0</v>
      </c>
      <c r="O304" s="13">
        <v>59811.32</v>
      </c>
      <c r="P304" s="13">
        <f t="shared" si="6"/>
        <v>2822905.89</v>
      </c>
      <c r="Q304" s="28" t="s">
        <v>836</v>
      </c>
    </row>
    <row r="305" spans="1:17" ht="16.5" customHeight="1" x14ac:dyDescent="0.3">
      <c r="A305" s="28" t="s">
        <v>296</v>
      </c>
      <c r="B305" s="28" t="s">
        <v>296</v>
      </c>
      <c r="C305" s="12" t="s">
        <v>682</v>
      </c>
      <c r="D305" s="28">
        <v>2</v>
      </c>
      <c r="E305" s="28">
        <v>2</v>
      </c>
      <c r="F305" s="28">
        <v>12</v>
      </c>
      <c r="G305" s="28">
        <v>1463</v>
      </c>
      <c r="H305" s="28">
        <v>25</v>
      </c>
      <c r="I305" s="28" t="s">
        <v>14</v>
      </c>
      <c r="J305" s="13">
        <v>4671500</v>
      </c>
      <c r="K305" s="13">
        <v>58587.86</v>
      </c>
      <c r="L305" s="13">
        <v>0</v>
      </c>
      <c r="M305" s="13">
        <v>0</v>
      </c>
      <c r="N305" s="13">
        <v>0</v>
      </c>
      <c r="O305" s="13">
        <v>92998.31</v>
      </c>
      <c r="P305" s="13">
        <f t="shared" si="6"/>
        <v>4519913.83</v>
      </c>
      <c r="Q305" s="28" t="s">
        <v>836</v>
      </c>
    </row>
    <row r="306" spans="1:17" ht="16.5" customHeight="1" x14ac:dyDescent="0.3">
      <c r="A306" s="28" t="s">
        <v>297</v>
      </c>
      <c r="B306" s="28" t="s">
        <v>297</v>
      </c>
      <c r="C306" s="12" t="s">
        <v>681</v>
      </c>
      <c r="D306" s="28">
        <v>2</v>
      </c>
      <c r="E306" s="28">
        <v>2</v>
      </c>
      <c r="F306" s="28">
        <v>8</v>
      </c>
      <c r="G306" s="28">
        <v>708.5</v>
      </c>
      <c r="H306" s="28">
        <v>16</v>
      </c>
      <c r="I306" s="28" t="s">
        <v>14</v>
      </c>
      <c r="J306" s="13">
        <v>2750000</v>
      </c>
      <c r="K306" s="13">
        <v>154629.04999999999</v>
      </c>
      <c r="L306" s="13">
        <v>0</v>
      </c>
      <c r="M306" s="13">
        <v>0</v>
      </c>
      <c r="N306" s="13">
        <v>0</v>
      </c>
      <c r="O306" s="13">
        <v>52334.68</v>
      </c>
      <c r="P306" s="13">
        <f t="shared" si="6"/>
        <v>2543036.27</v>
      </c>
      <c r="Q306" s="28" t="s">
        <v>836</v>
      </c>
    </row>
    <row r="307" spans="1:17" ht="16.5" customHeight="1" x14ac:dyDescent="0.3">
      <c r="A307" s="28" t="s">
        <v>298</v>
      </c>
      <c r="B307" s="28" t="s">
        <v>298</v>
      </c>
      <c r="C307" s="12" t="s">
        <v>680</v>
      </c>
      <c r="D307" s="28">
        <v>2</v>
      </c>
      <c r="E307" s="28">
        <v>2</v>
      </c>
      <c r="F307" s="28">
        <v>8</v>
      </c>
      <c r="G307" s="28">
        <v>745</v>
      </c>
      <c r="H307" s="28">
        <v>31</v>
      </c>
      <c r="I307" s="28" t="s">
        <v>14</v>
      </c>
      <c r="J307" s="13">
        <v>2786750</v>
      </c>
      <c r="K307" s="13">
        <v>145021.01</v>
      </c>
      <c r="L307" s="13">
        <v>0</v>
      </c>
      <c r="M307" s="13">
        <v>0</v>
      </c>
      <c r="N307" s="13">
        <v>0</v>
      </c>
      <c r="O307" s="13">
        <v>53230.48</v>
      </c>
      <c r="P307" s="13">
        <f t="shared" si="6"/>
        <v>2588498.5100000002</v>
      </c>
      <c r="Q307" s="28" t="s">
        <v>836</v>
      </c>
    </row>
    <row r="308" spans="1:17" ht="16.5" customHeight="1" x14ac:dyDescent="0.3">
      <c r="A308" s="28" t="s">
        <v>299</v>
      </c>
      <c r="B308" s="28" t="s">
        <v>299</v>
      </c>
      <c r="C308" s="12" t="s">
        <v>679</v>
      </c>
      <c r="D308" s="28">
        <v>2</v>
      </c>
      <c r="E308" s="28">
        <v>2</v>
      </c>
      <c r="F308" s="28">
        <v>8</v>
      </c>
      <c r="G308" s="28">
        <v>657</v>
      </c>
      <c r="H308" s="28">
        <v>23</v>
      </c>
      <c r="I308" s="28" t="s">
        <v>14</v>
      </c>
      <c r="J308" s="13">
        <v>2461250</v>
      </c>
      <c r="K308" s="13">
        <v>163288.84</v>
      </c>
      <c r="L308" s="13">
        <v>0</v>
      </c>
      <c r="M308" s="13">
        <v>0</v>
      </c>
      <c r="N308" s="13">
        <v>0</v>
      </c>
      <c r="O308" s="13">
        <v>54886.68</v>
      </c>
      <c r="P308" s="13">
        <f t="shared" si="6"/>
        <v>2243074.48</v>
      </c>
      <c r="Q308" s="28" t="s">
        <v>836</v>
      </c>
    </row>
    <row r="309" spans="1:17" ht="16.5" customHeight="1" x14ac:dyDescent="0.3">
      <c r="A309" s="49" t="s">
        <v>925</v>
      </c>
      <c r="B309" s="49" t="s">
        <v>925</v>
      </c>
      <c r="C309" s="12" t="s">
        <v>678</v>
      </c>
      <c r="D309" s="28">
        <v>2</v>
      </c>
      <c r="E309" s="28">
        <v>2</v>
      </c>
      <c r="F309" s="28">
        <v>8</v>
      </c>
      <c r="G309" s="28">
        <v>717.3</v>
      </c>
      <c r="H309" s="28">
        <v>27</v>
      </c>
      <c r="I309" s="28" t="s">
        <v>14</v>
      </c>
      <c r="J309" s="13">
        <v>2907500</v>
      </c>
      <c r="K309" s="13">
        <v>154863.60999999999</v>
      </c>
      <c r="L309" s="13">
        <v>0</v>
      </c>
      <c r="M309" s="13">
        <v>0</v>
      </c>
      <c r="N309" s="13">
        <v>0</v>
      </c>
      <c r="O309" s="13">
        <v>57559.63</v>
      </c>
      <c r="P309" s="13">
        <f t="shared" si="6"/>
        <v>2695076.7600000002</v>
      </c>
      <c r="Q309" s="28" t="s">
        <v>836</v>
      </c>
    </row>
    <row r="310" spans="1:17" ht="16.5" customHeight="1" x14ac:dyDescent="0.3">
      <c r="A310" s="28" t="s">
        <v>300</v>
      </c>
      <c r="B310" s="28" t="s">
        <v>300</v>
      </c>
      <c r="C310" s="12" t="s">
        <v>677</v>
      </c>
      <c r="D310" s="28">
        <v>2</v>
      </c>
      <c r="E310" s="28">
        <v>2</v>
      </c>
      <c r="F310" s="28">
        <v>8</v>
      </c>
      <c r="G310" s="28">
        <v>722.9</v>
      </c>
      <c r="H310" s="28">
        <v>33</v>
      </c>
      <c r="I310" s="28" t="s">
        <v>14</v>
      </c>
      <c r="J310" s="13">
        <v>2981000</v>
      </c>
      <c r="K310" s="13">
        <v>170086.37</v>
      </c>
      <c r="L310" s="13">
        <v>0</v>
      </c>
      <c r="M310" s="13">
        <v>0</v>
      </c>
      <c r="N310" s="13">
        <v>0</v>
      </c>
      <c r="O310" s="13">
        <v>56640.800000000003</v>
      </c>
      <c r="P310" s="13">
        <f t="shared" si="6"/>
        <v>2754272.83</v>
      </c>
      <c r="Q310" s="28" t="s">
        <v>836</v>
      </c>
    </row>
    <row r="311" spans="1:17" ht="16.5" customHeight="1" x14ac:dyDescent="0.3">
      <c r="A311" s="28" t="s">
        <v>301</v>
      </c>
      <c r="B311" s="28" t="s">
        <v>301</v>
      </c>
      <c r="C311" s="12" t="s">
        <v>683</v>
      </c>
      <c r="D311" s="28">
        <v>2</v>
      </c>
      <c r="E311" s="28">
        <v>2</v>
      </c>
      <c r="F311" s="28">
        <v>24</v>
      </c>
      <c r="G311" s="28">
        <v>1560.73</v>
      </c>
      <c r="H311" s="28">
        <v>69</v>
      </c>
      <c r="I311" s="28" t="s">
        <v>14</v>
      </c>
      <c r="J311" s="13">
        <v>4709030</v>
      </c>
      <c r="K311" s="13">
        <v>11781.37</v>
      </c>
      <c r="L311" s="13">
        <v>0</v>
      </c>
      <c r="M311" s="13">
        <v>0</v>
      </c>
      <c r="N311" s="13">
        <v>0</v>
      </c>
      <c r="O311" s="13">
        <v>111076.51</v>
      </c>
      <c r="P311" s="13">
        <f t="shared" si="6"/>
        <v>4586172.12</v>
      </c>
      <c r="Q311" s="28" t="s">
        <v>836</v>
      </c>
    </row>
    <row r="312" spans="1:17" ht="16.5" customHeight="1" x14ac:dyDescent="0.3">
      <c r="A312" s="28" t="s">
        <v>302</v>
      </c>
      <c r="B312" s="28" t="s">
        <v>302</v>
      </c>
      <c r="C312" s="12" t="s">
        <v>686</v>
      </c>
      <c r="D312" s="28">
        <v>3</v>
      </c>
      <c r="E312" s="28">
        <v>2</v>
      </c>
      <c r="F312" s="28">
        <v>20</v>
      </c>
      <c r="G312" s="28">
        <v>1556.8</v>
      </c>
      <c r="H312" s="28">
        <v>42</v>
      </c>
      <c r="I312" s="28" t="s">
        <v>14</v>
      </c>
      <c r="J312" s="13">
        <v>3989999</v>
      </c>
      <c r="K312" s="13">
        <v>426642.7</v>
      </c>
      <c r="L312" s="13">
        <v>0</v>
      </c>
      <c r="M312" s="13">
        <v>0</v>
      </c>
      <c r="N312" s="13">
        <v>0</v>
      </c>
      <c r="O312" s="13">
        <v>144199.98000000001</v>
      </c>
      <c r="P312" s="13">
        <f t="shared" si="6"/>
        <v>3419156.32</v>
      </c>
      <c r="Q312" s="28" t="s">
        <v>836</v>
      </c>
    </row>
    <row r="313" spans="1:17" ht="16.5" customHeight="1" x14ac:dyDescent="0.3">
      <c r="A313" s="28" t="s">
        <v>303</v>
      </c>
      <c r="B313" s="28" t="s">
        <v>303</v>
      </c>
      <c r="C313" s="12" t="s">
        <v>685</v>
      </c>
      <c r="D313" s="28">
        <v>9</v>
      </c>
      <c r="E313" s="28">
        <v>1</v>
      </c>
      <c r="F313" s="28">
        <v>54</v>
      </c>
      <c r="G313" s="28">
        <v>2933.4</v>
      </c>
      <c r="H313" s="28">
        <v>117</v>
      </c>
      <c r="I313" s="28" t="s">
        <v>14</v>
      </c>
      <c r="J313" s="13">
        <v>10088582</v>
      </c>
      <c r="K313" s="13">
        <v>1164930.83</v>
      </c>
      <c r="L313" s="13">
        <v>0</v>
      </c>
      <c r="M313" s="13">
        <v>0</v>
      </c>
      <c r="N313" s="13">
        <v>0</v>
      </c>
      <c r="O313" s="13">
        <v>392286.64</v>
      </c>
      <c r="P313" s="13">
        <f t="shared" si="6"/>
        <v>8531364.5299999993</v>
      </c>
      <c r="Q313" s="28" t="s">
        <v>836</v>
      </c>
    </row>
    <row r="314" spans="1:17" ht="16.5" customHeight="1" x14ac:dyDescent="0.3">
      <c r="A314" s="28" t="s">
        <v>304</v>
      </c>
      <c r="B314" s="28" t="s">
        <v>304</v>
      </c>
      <c r="C314" s="12" t="s">
        <v>684</v>
      </c>
      <c r="D314" s="28">
        <v>2</v>
      </c>
      <c r="E314" s="28">
        <v>2</v>
      </c>
      <c r="F314" s="28">
        <v>8</v>
      </c>
      <c r="G314" s="28">
        <v>936</v>
      </c>
      <c r="H314" s="28">
        <v>13</v>
      </c>
      <c r="I314" s="28" t="s">
        <v>14</v>
      </c>
      <c r="J314" s="13">
        <v>2148413</v>
      </c>
      <c r="K314" s="13">
        <v>128844.26</v>
      </c>
      <c r="L314" s="13">
        <v>0</v>
      </c>
      <c r="M314" s="13">
        <v>0</v>
      </c>
      <c r="N314" s="13">
        <v>0</v>
      </c>
      <c r="O314" s="13">
        <v>47193.33</v>
      </c>
      <c r="P314" s="13">
        <f t="shared" si="6"/>
        <v>1972375.41</v>
      </c>
      <c r="Q314" s="28" t="s">
        <v>836</v>
      </c>
    </row>
    <row r="315" spans="1:17" ht="16.5" customHeight="1" x14ac:dyDescent="0.3">
      <c r="A315" s="28" t="s">
        <v>305</v>
      </c>
      <c r="B315" s="28" t="s">
        <v>305</v>
      </c>
      <c r="C315" s="12" t="s">
        <v>687</v>
      </c>
      <c r="D315" s="28">
        <v>2</v>
      </c>
      <c r="E315" s="28">
        <v>2</v>
      </c>
      <c r="F315" s="28">
        <v>8</v>
      </c>
      <c r="G315" s="28">
        <v>740.9</v>
      </c>
      <c r="H315" s="28">
        <v>21</v>
      </c>
      <c r="I315" s="28" t="s">
        <v>14</v>
      </c>
      <c r="J315" s="13">
        <v>2382278</v>
      </c>
      <c r="K315" s="13">
        <v>139890.85999999999</v>
      </c>
      <c r="L315" s="13">
        <v>0</v>
      </c>
      <c r="M315" s="13">
        <v>0</v>
      </c>
      <c r="N315" s="13">
        <v>0</v>
      </c>
      <c r="O315" s="13">
        <v>50153.66</v>
      </c>
      <c r="P315" s="13">
        <f t="shared" si="6"/>
        <v>2192233.48</v>
      </c>
      <c r="Q315" s="28" t="s">
        <v>836</v>
      </c>
    </row>
    <row r="316" spans="1:17" ht="16.5" customHeight="1" x14ac:dyDescent="0.3">
      <c r="A316" s="28" t="s">
        <v>306</v>
      </c>
      <c r="B316" s="28" t="s">
        <v>306</v>
      </c>
      <c r="C316" s="12" t="s">
        <v>803</v>
      </c>
      <c r="D316" s="28">
        <v>4</v>
      </c>
      <c r="E316" s="28">
        <v>2</v>
      </c>
      <c r="F316" s="28">
        <v>32</v>
      </c>
      <c r="G316" s="28">
        <v>1804.5</v>
      </c>
      <c r="H316" s="28">
        <v>56</v>
      </c>
      <c r="I316" s="28" t="s">
        <v>14</v>
      </c>
      <c r="J316" s="13">
        <v>6634000</v>
      </c>
      <c r="K316" s="13">
        <v>498434.37</v>
      </c>
      <c r="L316" s="13">
        <v>0</v>
      </c>
      <c r="M316" s="13">
        <v>0</v>
      </c>
      <c r="N316" s="13">
        <v>0</v>
      </c>
      <c r="O316" s="13">
        <v>167022.94</v>
      </c>
      <c r="P316" s="13">
        <f t="shared" si="6"/>
        <v>5968542.6899999995</v>
      </c>
      <c r="Q316" s="28" t="s">
        <v>836</v>
      </c>
    </row>
    <row r="317" spans="1:17" ht="16.5" customHeight="1" x14ac:dyDescent="0.3">
      <c r="A317" s="28" t="s">
        <v>420</v>
      </c>
      <c r="B317" s="28" t="s">
        <v>420</v>
      </c>
      <c r="C317" s="12" t="s">
        <v>802</v>
      </c>
      <c r="D317" s="28">
        <v>2</v>
      </c>
      <c r="E317" s="28">
        <v>1</v>
      </c>
      <c r="F317" s="28">
        <v>7</v>
      </c>
      <c r="G317" s="28">
        <v>552</v>
      </c>
      <c r="H317" s="28">
        <v>23</v>
      </c>
      <c r="I317" s="28" t="s">
        <v>14</v>
      </c>
      <c r="J317" s="13">
        <v>2120518.4</v>
      </c>
      <c r="K317" s="13">
        <v>183133.56</v>
      </c>
      <c r="L317" s="13">
        <v>0</v>
      </c>
      <c r="M317" s="13">
        <v>0</v>
      </c>
      <c r="N317" s="13">
        <v>0</v>
      </c>
      <c r="O317" s="13">
        <v>65800.56</v>
      </c>
      <c r="P317" s="13">
        <f t="shared" si="6"/>
        <v>1871584.2799999998</v>
      </c>
      <c r="Q317" s="28" t="s">
        <v>836</v>
      </c>
    </row>
    <row r="318" spans="1:17" ht="16.5" customHeight="1" x14ac:dyDescent="0.3">
      <c r="A318" s="28" t="s">
        <v>419</v>
      </c>
      <c r="B318" s="28" t="s">
        <v>419</v>
      </c>
      <c r="C318" s="12" t="s">
        <v>801</v>
      </c>
      <c r="D318" s="28">
        <v>2</v>
      </c>
      <c r="E318" s="28">
        <v>2</v>
      </c>
      <c r="F318" s="28">
        <v>8</v>
      </c>
      <c r="G318" s="28">
        <v>833.06</v>
      </c>
      <c r="H318" s="28">
        <v>36</v>
      </c>
      <c r="I318" s="28" t="s">
        <v>14</v>
      </c>
      <c r="J318" s="13">
        <v>2518543.8000000003</v>
      </c>
      <c r="K318" s="13">
        <v>173160.92</v>
      </c>
      <c r="L318" s="13">
        <v>0</v>
      </c>
      <c r="M318" s="13">
        <v>0</v>
      </c>
      <c r="N318" s="13">
        <v>0</v>
      </c>
      <c r="O318" s="13">
        <v>59400.72</v>
      </c>
      <c r="P318" s="13">
        <f t="shared" si="6"/>
        <v>2285982.16</v>
      </c>
      <c r="Q318" s="28" t="s">
        <v>836</v>
      </c>
    </row>
    <row r="319" spans="1:17" ht="31.2" x14ac:dyDescent="0.3">
      <c r="A319" s="28" t="s">
        <v>418</v>
      </c>
      <c r="B319" s="28" t="s">
        <v>418</v>
      </c>
      <c r="C319" s="12" t="s">
        <v>939</v>
      </c>
      <c r="D319" s="28">
        <v>2</v>
      </c>
      <c r="E319" s="28">
        <v>1</v>
      </c>
      <c r="F319" s="28">
        <v>8</v>
      </c>
      <c r="G319" s="28">
        <v>718.1</v>
      </c>
      <c r="H319" s="28">
        <v>22</v>
      </c>
      <c r="I319" s="28" t="s">
        <v>14</v>
      </c>
      <c r="J319" s="13">
        <v>3087265.1</v>
      </c>
      <c r="K319" s="13">
        <v>171627.44</v>
      </c>
      <c r="L319" s="13">
        <v>0</v>
      </c>
      <c r="M319" s="13">
        <v>0</v>
      </c>
      <c r="N319" s="13">
        <v>0</v>
      </c>
      <c r="O319" s="13">
        <v>58780.99</v>
      </c>
      <c r="P319" s="13">
        <f t="shared" si="6"/>
        <v>2856856.67</v>
      </c>
      <c r="Q319" s="28" t="s">
        <v>836</v>
      </c>
    </row>
    <row r="320" spans="1:17" ht="31.2" x14ac:dyDescent="0.3">
      <c r="A320" s="28" t="s">
        <v>417</v>
      </c>
      <c r="B320" s="28" t="s">
        <v>417</v>
      </c>
      <c r="C320" s="12" t="s">
        <v>940</v>
      </c>
      <c r="D320" s="28">
        <v>2</v>
      </c>
      <c r="E320" s="28">
        <v>2</v>
      </c>
      <c r="F320" s="28">
        <v>12</v>
      </c>
      <c r="G320" s="28">
        <v>1184.2</v>
      </c>
      <c r="H320" s="28">
        <v>22</v>
      </c>
      <c r="I320" s="28" t="s">
        <v>14</v>
      </c>
      <c r="J320" s="13">
        <v>3281740</v>
      </c>
      <c r="K320" s="13">
        <v>233762.39</v>
      </c>
      <c r="L320" s="13">
        <v>0</v>
      </c>
      <c r="M320" s="13">
        <v>0</v>
      </c>
      <c r="N320" s="13">
        <v>0</v>
      </c>
      <c r="O320" s="13">
        <v>79320.09</v>
      </c>
      <c r="P320" s="13">
        <f t="shared" si="6"/>
        <v>2968657.52</v>
      </c>
      <c r="Q320" s="28" t="s">
        <v>836</v>
      </c>
    </row>
    <row r="321" spans="1:17" s="27" customFormat="1" ht="31.2" x14ac:dyDescent="0.3">
      <c r="A321" s="28" t="s">
        <v>416</v>
      </c>
      <c r="B321" s="28" t="s">
        <v>416</v>
      </c>
      <c r="C321" s="43" t="s">
        <v>942</v>
      </c>
      <c r="D321" s="28">
        <v>2</v>
      </c>
      <c r="E321" s="28">
        <v>2</v>
      </c>
      <c r="F321" s="28">
        <v>12</v>
      </c>
      <c r="G321" s="28">
        <v>734.84</v>
      </c>
      <c r="H321" s="28">
        <v>32</v>
      </c>
      <c r="I321" s="28" t="s">
        <v>14</v>
      </c>
      <c r="J321" s="13">
        <f>'Прил 2'!D302+'Прил 3'!D302</f>
        <v>2258386.0299999998</v>
      </c>
      <c r="K321" s="13">
        <v>192460.83</v>
      </c>
      <c r="L321" s="13">
        <v>0</v>
      </c>
      <c r="M321" s="13">
        <v>0</v>
      </c>
      <c r="N321" s="13">
        <v>0</v>
      </c>
      <c r="O321" s="13">
        <v>64564.11</v>
      </c>
      <c r="P321" s="13">
        <f>J321-K321-O321</f>
        <v>2001361.0899999996</v>
      </c>
      <c r="Q321" s="28" t="s">
        <v>836</v>
      </c>
    </row>
    <row r="322" spans="1:17" ht="31.2" x14ac:dyDescent="0.3">
      <c r="A322" s="28" t="s">
        <v>415</v>
      </c>
      <c r="B322" s="28" t="s">
        <v>415</v>
      </c>
      <c r="C322" s="12" t="s">
        <v>941</v>
      </c>
      <c r="D322" s="28">
        <v>2</v>
      </c>
      <c r="E322" s="28">
        <v>2</v>
      </c>
      <c r="F322" s="28">
        <v>13</v>
      </c>
      <c r="G322" s="28">
        <v>1071.5999999999999</v>
      </c>
      <c r="H322" s="28">
        <v>14</v>
      </c>
      <c r="I322" s="28" t="s">
        <v>14</v>
      </c>
      <c r="J322" s="13">
        <f>'Прил 2'!D303+'Прил 3'!D303</f>
        <v>3083301.06</v>
      </c>
      <c r="K322" s="13">
        <v>215601.34</v>
      </c>
      <c r="L322" s="13">
        <v>0</v>
      </c>
      <c r="M322" s="13">
        <v>0</v>
      </c>
      <c r="N322" s="13">
        <v>0</v>
      </c>
      <c r="O322" s="13">
        <v>72447.27</v>
      </c>
      <c r="P322" s="13">
        <f>J322-K322-O322</f>
        <v>2795252.45</v>
      </c>
      <c r="Q322" s="28" t="s">
        <v>836</v>
      </c>
    </row>
    <row r="323" spans="1:17" ht="16.5" customHeight="1" x14ac:dyDescent="0.3">
      <c r="A323" s="28" t="s">
        <v>414</v>
      </c>
      <c r="B323" s="28" t="s">
        <v>414</v>
      </c>
      <c r="C323" s="12" t="s">
        <v>800</v>
      </c>
      <c r="D323" s="28">
        <v>5</v>
      </c>
      <c r="E323" s="28">
        <v>10</v>
      </c>
      <c r="F323" s="28">
        <v>184</v>
      </c>
      <c r="G323" s="28">
        <v>13377.7</v>
      </c>
      <c r="H323" s="28">
        <v>379</v>
      </c>
      <c r="I323" s="28" t="s">
        <v>14</v>
      </c>
      <c r="J323" s="13">
        <v>20149148</v>
      </c>
      <c r="K323" s="13">
        <v>3788896.23</v>
      </c>
      <c r="L323" s="13">
        <v>0</v>
      </c>
      <c r="M323" s="13">
        <v>0</v>
      </c>
      <c r="N323" s="13">
        <v>0</v>
      </c>
      <c r="O323" s="13">
        <v>1275794.6100000001</v>
      </c>
      <c r="P323" s="13">
        <f t="shared" si="6"/>
        <v>15084457.16</v>
      </c>
      <c r="Q323" s="28" t="s">
        <v>836</v>
      </c>
    </row>
    <row r="324" spans="1:17" ht="16.5" customHeight="1" x14ac:dyDescent="0.3">
      <c r="A324" s="28" t="s">
        <v>413</v>
      </c>
      <c r="B324" s="28" t="s">
        <v>413</v>
      </c>
      <c r="C324" s="12" t="s">
        <v>799</v>
      </c>
      <c r="D324" s="28">
        <v>2</v>
      </c>
      <c r="E324" s="28">
        <v>1</v>
      </c>
      <c r="F324" s="28">
        <v>8</v>
      </c>
      <c r="G324" s="28">
        <v>682.5</v>
      </c>
      <c r="H324" s="28">
        <v>20</v>
      </c>
      <c r="I324" s="28" t="s">
        <v>14</v>
      </c>
      <c r="J324" s="13">
        <v>1440472</v>
      </c>
      <c r="K324" s="13">
        <v>124625.2</v>
      </c>
      <c r="L324" s="13">
        <v>0</v>
      </c>
      <c r="M324" s="13">
        <v>0</v>
      </c>
      <c r="N324" s="13">
        <v>0</v>
      </c>
      <c r="O324" s="13">
        <v>42611.82</v>
      </c>
      <c r="P324" s="13">
        <f t="shared" si="6"/>
        <v>1273234.98</v>
      </c>
      <c r="Q324" s="28" t="s">
        <v>836</v>
      </c>
    </row>
    <row r="325" spans="1:17" ht="16.5" customHeight="1" x14ac:dyDescent="0.3">
      <c r="A325" s="28" t="s">
        <v>412</v>
      </c>
      <c r="B325" s="28" t="s">
        <v>412</v>
      </c>
      <c r="C325" s="12" t="s">
        <v>798</v>
      </c>
      <c r="D325" s="28">
        <v>2</v>
      </c>
      <c r="E325" s="28">
        <v>1</v>
      </c>
      <c r="F325" s="28">
        <v>8</v>
      </c>
      <c r="G325" s="28">
        <v>394.6</v>
      </c>
      <c r="H325" s="28">
        <v>27</v>
      </c>
      <c r="I325" s="28" t="s">
        <v>14</v>
      </c>
      <c r="J325" s="13">
        <v>2198750</v>
      </c>
      <c r="K325" s="13">
        <v>141631</v>
      </c>
      <c r="L325" s="13">
        <v>0</v>
      </c>
      <c r="M325" s="13">
        <v>0</v>
      </c>
      <c r="N325" s="13">
        <v>0</v>
      </c>
      <c r="O325" s="13">
        <v>47439.39</v>
      </c>
      <c r="P325" s="13">
        <f t="shared" si="6"/>
        <v>2009679.61</v>
      </c>
      <c r="Q325" s="28" t="s">
        <v>836</v>
      </c>
    </row>
    <row r="326" spans="1:17" ht="16.5" customHeight="1" x14ac:dyDescent="0.3">
      <c r="A326" s="28" t="s">
        <v>411</v>
      </c>
      <c r="B326" s="28" t="s">
        <v>411</v>
      </c>
      <c r="C326" s="12" t="s">
        <v>797</v>
      </c>
      <c r="D326" s="28">
        <v>3</v>
      </c>
      <c r="E326" s="28">
        <v>2</v>
      </c>
      <c r="F326" s="28">
        <v>24</v>
      </c>
      <c r="G326" s="28">
        <v>961</v>
      </c>
      <c r="H326" s="28">
        <v>54</v>
      </c>
      <c r="I326" s="28" t="s">
        <v>14</v>
      </c>
      <c r="J326" s="13">
        <v>2312260</v>
      </c>
      <c r="K326" s="13">
        <v>222080.1</v>
      </c>
      <c r="L326" s="13">
        <v>0</v>
      </c>
      <c r="M326" s="13">
        <v>0</v>
      </c>
      <c r="N326" s="13">
        <v>0</v>
      </c>
      <c r="O326" s="13">
        <v>74585.039999999994</v>
      </c>
      <c r="P326" s="13">
        <f t="shared" si="6"/>
        <v>2015594.8599999999</v>
      </c>
      <c r="Q326" s="28" t="s">
        <v>836</v>
      </c>
    </row>
    <row r="327" spans="1:17" ht="16.5" customHeight="1" x14ac:dyDescent="0.3">
      <c r="A327" s="28" t="s">
        <v>410</v>
      </c>
      <c r="B327" s="28" t="s">
        <v>410</v>
      </c>
      <c r="C327" s="12" t="s">
        <v>796</v>
      </c>
      <c r="D327" s="28">
        <v>2</v>
      </c>
      <c r="E327" s="28">
        <v>1</v>
      </c>
      <c r="F327" s="28">
        <v>8</v>
      </c>
      <c r="G327" s="28">
        <v>620</v>
      </c>
      <c r="H327" s="28">
        <v>19</v>
      </c>
      <c r="I327" s="28" t="s">
        <v>14</v>
      </c>
      <c r="J327" s="13">
        <v>2839250</v>
      </c>
      <c r="K327" s="13">
        <v>160959.78</v>
      </c>
      <c r="L327" s="13">
        <v>0</v>
      </c>
      <c r="M327" s="13">
        <v>0</v>
      </c>
      <c r="N327" s="13">
        <v>0</v>
      </c>
      <c r="O327" s="13">
        <v>53950.8</v>
      </c>
      <c r="P327" s="13">
        <f t="shared" si="6"/>
        <v>2624339.4200000004</v>
      </c>
      <c r="Q327" s="28" t="s">
        <v>836</v>
      </c>
    </row>
    <row r="328" spans="1:17" ht="16.5" customHeight="1" x14ac:dyDescent="0.3">
      <c r="A328" s="28" t="s">
        <v>409</v>
      </c>
      <c r="B328" s="28" t="s">
        <v>409</v>
      </c>
      <c r="C328" s="12" t="s">
        <v>795</v>
      </c>
      <c r="D328" s="28">
        <v>2</v>
      </c>
      <c r="E328" s="28">
        <v>1</v>
      </c>
      <c r="F328" s="28">
        <v>8</v>
      </c>
      <c r="G328" s="28">
        <v>749.5</v>
      </c>
      <c r="H328" s="28">
        <v>17</v>
      </c>
      <c r="I328" s="28" t="s">
        <v>14</v>
      </c>
      <c r="J328" s="13">
        <v>3341150</v>
      </c>
      <c r="K328" s="13">
        <v>191214.68</v>
      </c>
      <c r="L328" s="13">
        <v>0</v>
      </c>
      <c r="M328" s="13">
        <v>0</v>
      </c>
      <c r="N328" s="13">
        <v>0</v>
      </c>
      <c r="O328" s="13">
        <v>64330.71</v>
      </c>
      <c r="P328" s="13">
        <f t="shared" si="6"/>
        <v>3085604.61</v>
      </c>
      <c r="Q328" s="28" t="s">
        <v>836</v>
      </c>
    </row>
    <row r="329" spans="1:17" ht="16.5" customHeight="1" x14ac:dyDescent="0.3">
      <c r="A329" s="28" t="s">
        <v>408</v>
      </c>
      <c r="B329" s="28" t="s">
        <v>408</v>
      </c>
      <c r="C329" s="12" t="s">
        <v>794</v>
      </c>
      <c r="D329" s="28">
        <v>2</v>
      </c>
      <c r="E329" s="28">
        <v>1</v>
      </c>
      <c r="F329" s="28">
        <v>8</v>
      </c>
      <c r="G329" s="28">
        <v>592.9</v>
      </c>
      <c r="H329" s="28">
        <v>24</v>
      </c>
      <c r="I329" s="28" t="s">
        <v>14</v>
      </c>
      <c r="J329" s="13">
        <v>2199154</v>
      </c>
      <c r="K329" s="13">
        <v>162056.06</v>
      </c>
      <c r="L329" s="13">
        <v>0</v>
      </c>
      <c r="M329" s="13">
        <v>0</v>
      </c>
      <c r="N329" s="13">
        <v>0</v>
      </c>
      <c r="O329" s="13">
        <v>54691.040000000001</v>
      </c>
      <c r="P329" s="13">
        <f t="shared" si="6"/>
        <v>1982406.9</v>
      </c>
      <c r="Q329" s="28" t="s">
        <v>836</v>
      </c>
    </row>
    <row r="330" spans="1:17" ht="16.5" customHeight="1" x14ac:dyDescent="0.3">
      <c r="A330" s="28" t="s">
        <v>407</v>
      </c>
      <c r="B330" s="28" t="s">
        <v>407</v>
      </c>
      <c r="C330" s="12" t="s">
        <v>504</v>
      </c>
      <c r="D330" s="28">
        <v>3</v>
      </c>
      <c r="E330" s="28">
        <v>1</v>
      </c>
      <c r="F330" s="28">
        <v>12</v>
      </c>
      <c r="G330" s="28">
        <v>689.5</v>
      </c>
      <c r="H330" s="28">
        <v>24</v>
      </c>
      <c r="I330" s="28" t="s">
        <v>14</v>
      </c>
      <c r="J330" s="13">
        <v>1832906</v>
      </c>
      <c r="K330" s="13">
        <v>217867.17</v>
      </c>
      <c r="L330" s="13">
        <v>0</v>
      </c>
      <c r="M330" s="13">
        <v>0</v>
      </c>
      <c r="N330" s="13">
        <v>0</v>
      </c>
      <c r="O330" s="13">
        <v>73265.100000000006</v>
      </c>
      <c r="P330" s="13">
        <f t="shared" si="6"/>
        <v>1541773.73</v>
      </c>
      <c r="Q330" s="28" t="s">
        <v>836</v>
      </c>
    </row>
    <row r="331" spans="1:17" ht="16.5" customHeight="1" x14ac:dyDescent="0.3">
      <c r="A331" s="28" t="s">
        <v>406</v>
      </c>
      <c r="B331" s="28" t="s">
        <v>406</v>
      </c>
      <c r="C331" s="12" t="s">
        <v>505</v>
      </c>
      <c r="D331" s="28">
        <v>2</v>
      </c>
      <c r="E331" s="28">
        <v>1</v>
      </c>
      <c r="F331" s="28">
        <v>8</v>
      </c>
      <c r="G331" s="28">
        <v>739.5</v>
      </c>
      <c r="H331" s="28">
        <v>17</v>
      </c>
      <c r="I331" s="28" t="s">
        <v>14</v>
      </c>
      <c r="J331" s="13">
        <v>2676500</v>
      </c>
      <c r="K331" s="13">
        <v>201499.38</v>
      </c>
      <c r="L331" s="13">
        <v>0</v>
      </c>
      <c r="M331" s="13">
        <v>0</v>
      </c>
      <c r="N331" s="13">
        <v>0</v>
      </c>
      <c r="O331" s="13">
        <v>67638.89</v>
      </c>
      <c r="P331" s="13">
        <f t="shared" si="6"/>
        <v>2407361.73</v>
      </c>
      <c r="Q331" s="28" t="s">
        <v>836</v>
      </c>
    </row>
    <row r="332" spans="1:17" ht="16.5" customHeight="1" x14ac:dyDescent="0.3">
      <c r="A332" s="28" t="s">
        <v>405</v>
      </c>
      <c r="B332" s="28" t="s">
        <v>405</v>
      </c>
      <c r="C332" s="12" t="s">
        <v>508</v>
      </c>
      <c r="D332" s="28">
        <v>2</v>
      </c>
      <c r="E332" s="28">
        <v>1</v>
      </c>
      <c r="F332" s="28">
        <v>8</v>
      </c>
      <c r="G332" s="28">
        <v>735.8</v>
      </c>
      <c r="H332" s="28">
        <v>17</v>
      </c>
      <c r="I332" s="28" t="s">
        <v>14</v>
      </c>
      <c r="J332" s="13">
        <v>2398436</v>
      </c>
      <c r="K332" s="13">
        <v>205293.82</v>
      </c>
      <c r="L332" s="13">
        <v>0</v>
      </c>
      <c r="M332" s="13">
        <v>0</v>
      </c>
      <c r="N332" s="13">
        <v>0</v>
      </c>
      <c r="O332" s="13">
        <v>68698.039999999994</v>
      </c>
      <c r="P332" s="13">
        <f t="shared" si="6"/>
        <v>2124444.14</v>
      </c>
      <c r="Q332" s="28" t="s">
        <v>836</v>
      </c>
    </row>
    <row r="333" spans="1:17" ht="16.5" customHeight="1" x14ac:dyDescent="0.3">
      <c r="A333" s="28" t="s">
        <v>404</v>
      </c>
      <c r="B333" s="28" t="s">
        <v>404</v>
      </c>
      <c r="C333" s="12" t="s">
        <v>507</v>
      </c>
      <c r="D333" s="28">
        <v>2</v>
      </c>
      <c r="E333" s="28">
        <v>1</v>
      </c>
      <c r="F333" s="28">
        <v>8</v>
      </c>
      <c r="G333" s="28">
        <v>572</v>
      </c>
      <c r="H333" s="28">
        <v>17</v>
      </c>
      <c r="I333" s="28" t="s">
        <v>14</v>
      </c>
      <c r="J333" s="13">
        <v>2592500</v>
      </c>
      <c r="K333" s="13">
        <v>170838</v>
      </c>
      <c r="L333" s="13">
        <v>0</v>
      </c>
      <c r="M333" s="13">
        <v>0</v>
      </c>
      <c r="N333" s="13">
        <v>0</v>
      </c>
      <c r="O333" s="13">
        <v>57379.64</v>
      </c>
      <c r="P333" s="13">
        <f t="shared" si="6"/>
        <v>2364282.36</v>
      </c>
      <c r="Q333" s="28" t="s">
        <v>836</v>
      </c>
    </row>
    <row r="334" spans="1:17" ht="16.5" customHeight="1" x14ac:dyDescent="0.3">
      <c r="A334" s="28" t="s">
        <v>403</v>
      </c>
      <c r="B334" s="28" t="s">
        <v>403</v>
      </c>
      <c r="C334" s="12" t="s">
        <v>506</v>
      </c>
      <c r="D334" s="28">
        <v>2</v>
      </c>
      <c r="E334" s="28">
        <v>1</v>
      </c>
      <c r="F334" s="28">
        <v>8</v>
      </c>
      <c r="G334" s="28">
        <v>727</v>
      </c>
      <c r="H334" s="28">
        <v>18</v>
      </c>
      <c r="I334" s="28" t="s">
        <v>14</v>
      </c>
      <c r="J334" s="13">
        <v>2715659.77</v>
      </c>
      <c r="K334" s="13">
        <v>198943.48</v>
      </c>
      <c r="L334" s="13">
        <v>0</v>
      </c>
      <c r="M334" s="13">
        <v>0</v>
      </c>
      <c r="N334" s="13">
        <v>0</v>
      </c>
      <c r="O334" s="13">
        <v>67850.91</v>
      </c>
      <c r="P334" s="13">
        <f t="shared" si="6"/>
        <v>2448865.38</v>
      </c>
      <c r="Q334" s="28" t="s">
        <v>836</v>
      </c>
    </row>
    <row r="335" spans="1:17" ht="16.5" customHeight="1" x14ac:dyDescent="0.3">
      <c r="A335" s="28" t="s">
        <v>402</v>
      </c>
      <c r="B335" s="28" t="s">
        <v>402</v>
      </c>
      <c r="C335" s="12" t="s">
        <v>793</v>
      </c>
      <c r="D335" s="28">
        <v>9</v>
      </c>
      <c r="E335" s="28">
        <v>2</v>
      </c>
      <c r="F335" s="28">
        <v>111</v>
      </c>
      <c r="G335" s="28">
        <v>6156</v>
      </c>
      <c r="H335" s="28">
        <v>168</v>
      </c>
      <c r="I335" s="28" t="s">
        <v>14</v>
      </c>
      <c r="J335" s="13">
        <v>2579128</v>
      </c>
      <c r="K335" s="13">
        <v>0</v>
      </c>
      <c r="L335" s="13">
        <v>0</v>
      </c>
      <c r="M335" s="13">
        <v>0</v>
      </c>
      <c r="N335" s="13">
        <v>0</v>
      </c>
      <c r="O335" s="13">
        <v>302221.87</v>
      </c>
      <c r="P335" s="13">
        <f t="shared" si="6"/>
        <v>2276906.13</v>
      </c>
      <c r="Q335" s="28" t="s">
        <v>836</v>
      </c>
    </row>
    <row r="336" spans="1:17" ht="16.5" customHeight="1" x14ac:dyDescent="0.3">
      <c r="A336" s="28" t="s">
        <v>401</v>
      </c>
      <c r="B336" s="28" t="s">
        <v>401</v>
      </c>
      <c r="C336" s="12" t="s">
        <v>792</v>
      </c>
      <c r="D336" s="28">
        <v>9</v>
      </c>
      <c r="E336" s="28">
        <v>2</v>
      </c>
      <c r="F336" s="28">
        <v>73</v>
      </c>
      <c r="G336" s="28">
        <v>6300</v>
      </c>
      <c r="H336" s="28">
        <v>165</v>
      </c>
      <c r="I336" s="28" t="s">
        <v>14</v>
      </c>
      <c r="J336" s="13">
        <v>6665519</v>
      </c>
      <c r="K336" s="13">
        <v>1765228.72</v>
      </c>
      <c r="L336" s="13">
        <v>0</v>
      </c>
      <c r="M336" s="13">
        <v>0</v>
      </c>
      <c r="N336" s="13">
        <v>0</v>
      </c>
      <c r="O336" s="13">
        <v>594025.37</v>
      </c>
      <c r="P336" s="13">
        <f t="shared" si="6"/>
        <v>4306264.91</v>
      </c>
      <c r="Q336" s="28" t="s">
        <v>836</v>
      </c>
    </row>
    <row r="337" spans="1:17" ht="16.5" customHeight="1" x14ac:dyDescent="0.3">
      <c r="A337" s="28" t="s">
        <v>400</v>
      </c>
      <c r="B337" s="28" t="s">
        <v>400</v>
      </c>
      <c r="C337" s="12" t="s">
        <v>791</v>
      </c>
      <c r="D337" s="28">
        <v>5</v>
      </c>
      <c r="E337" s="28">
        <v>4</v>
      </c>
      <c r="F337" s="28">
        <v>64</v>
      </c>
      <c r="G337" s="28">
        <v>4950</v>
      </c>
      <c r="H337" s="28">
        <v>99</v>
      </c>
      <c r="I337" s="28" t="s">
        <v>14</v>
      </c>
      <c r="J337" s="13">
        <v>7934142.7199999997</v>
      </c>
      <c r="K337" s="13">
        <v>1486494</v>
      </c>
      <c r="L337" s="13">
        <v>0</v>
      </c>
      <c r="M337" s="13">
        <v>0</v>
      </c>
      <c r="N337" s="13">
        <v>0</v>
      </c>
      <c r="O337" s="13">
        <v>500432.39</v>
      </c>
      <c r="P337" s="13">
        <f t="shared" si="6"/>
        <v>5947216.3300000001</v>
      </c>
      <c r="Q337" s="28" t="s">
        <v>836</v>
      </c>
    </row>
    <row r="338" spans="1:17" ht="16.5" customHeight="1" x14ac:dyDescent="0.3">
      <c r="A338" s="28" t="s">
        <v>399</v>
      </c>
      <c r="B338" s="28" t="s">
        <v>399</v>
      </c>
      <c r="C338" s="12" t="s">
        <v>790</v>
      </c>
      <c r="D338" s="28">
        <v>2</v>
      </c>
      <c r="E338" s="28">
        <v>1</v>
      </c>
      <c r="F338" s="28">
        <v>8</v>
      </c>
      <c r="G338" s="28">
        <v>805.2</v>
      </c>
      <c r="H338" s="28">
        <v>24</v>
      </c>
      <c r="I338" s="28" t="s">
        <v>14</v>
      </c>
      <c r="J338" s="13">
        <v>3248750</v>
      </c>
      <c r="K338" s="13">
        <v>215904</v>
      </c>
      <c r="L338" s="13">
        <v>0</v>
      </c>
      <c r="M338" s="13">
        <v>0</v>
      </c>
      <c r="N338" s="13">
        <v>0</v>
      </c>
      <c r="O338" s="13">
        <v>72695.56</v>
      </c>
      <c r="P338" s="13">
        <f t="shared" si="6"/>
        <v>2960150.44</v>
      </c>
      <c r="Q338" s="28" t="s">
        <v>836</v>
      </c>
    </row>
    <row r="339" spans="1:17" ht="16.5" customHeight="1" x14ac:dyDescent="0.3">
      <c r="A339" s="28" t="s">
        <v>398</v>
      </c>
      <c r="B339" s="28" t="s">
        <v>398</v>
      </c>
      <c r="C339" s="12" t="s">
        <v>789</v>
      </c>
      <c r="D339" s="28">
        <v>5</v>
      </c>
      <c r="E339" s="28">
        <v>2</v>
      </c>
      <c r="F339" s="28">
        <v>40</v>
      </c>
      <c r="G339" s="28">
        <v>2640.3</v>
      </c>
      <c r="H339" s="28">
        <v>73</v>
      </c>
      <c r="I339" s="28" t="s">
        <v>14</v>
      </c>
      <c r="J339" s="13">
        <v>4388096.2</v>
      </c>
      <c r="K339" s="13">
        <v>726781.31</v>
      </c>
      <c r="L339" s="13">
        <v>0</v>
      </c>
      <c r="M339" s="13">
        <v>0</v>
      </c>
      <c r="N339" s="13">
        <v>0</v>
      </c>
      <c r="O339" s="13">
        <v>244731.5</v>
      </c>
      <c r="P339" s="13">
        <f t="shared" si="6"/>
        <v>3416583.39</v>
      </c>
      <c r="Q339" s="28" t="s">
        <v>836</v>
      </c>
    </row>
    <row r="340" spans="1:17" ht="16.5" customHeight="1" x14ac:dyDescent="0.3">
      <c r="A340" s="28" t="s">
        <v>397</v>
      </c>
      <c r="B340" s="28" t="s">
        <v>397</v>
      </c>
      <c r="C340" s="12" t="s">
        <v>788</v>
      </c>
      <c r="D340" s="28">
        <v>3</v>
      </c>
      <c r="E340" s="28">
        <v>4</v>
      </c>
      <c r="F340" s="28">
        <v>14</v>
      </c>
      <c r="G340" s="28">
        <v>1644</v>
      </c>
      <c r="H340" s="28">
        <v>21</v>
      </c>
      <c r="I340" s="28" t="s">
        <v>14</v>
      </c>
      <c r="J340" s="13">
        <v>3464864</v>
      </c>
      <c r="K340" s="13">
        <v>103621.08</v>
      </c>
      <c r="L340" s="13">
        <v>0</v>
      </c>
      <c r="M340" s="13">
        <v>0</v>
      </c>
      <c r="N340" s="13">
        <v>0</v>
      </c>
      <c r="O340" s="13">
        <v>75774.91</v>
      </c>
      <c r="P340" s="13">
        <f t="shared" si="6"/>
        <v>3285468.01</v>
      </c>
      <c r="Q340" s="28" t="s">
        <v>836</v>
      </c>
    </row>
    <row r="341" spans="1:17" ht="16.5" customHeight="1" x14ac:dyDescent="0.3">
      <c r="A341" s="28" t="s">
        <v>396</v>
      </c>
      <c r="B341" s="28" t="s">
        <v>396</v>
      </c>
      <c r="C341" s="12" t="s">
        <v>787</v>
      </c>
      <c r="D341" s="28">
        <v>3</v>
      </c>
      <c r="E341" s="28">
        <v>1</v>
      </c>
      <c r="F341" s="28">
        <v>12</v>
      </c>
      <c r="G341" s="28">
        <v>650</v>
      </c>
      <c r="H341" s="28">
        <v>18</v>
      </c>
      <c r="I341" s="28" t="s">
        <v>14</v>
      </c>
      <c r="J341" s="13">
        <v>2981000</v>
      </c>
      <c r="K341" s="13">
        <v>223064.88</v>
      </c>
      <c r="L341" s="13">
        <v>0</v>
      </c>
      <c r="M341" s="13">
        <v>0</v>
      </c>
      <c r="N341" s="13">
        <v>0</v>
      </c>
      <c r="O341" s="13">
        <v>75183.16</v>
      </c>
      <c r="P341" s="13">
        <f t="shared" si="6"/>
        <v>2682751.96</v>
      </c>
      <c r="Q341" s="28" t="s">
        <v>836</v>
      </c>
    </row>
    <row r="342" spans="1:17" ht="16.5" customHeight="1" x14ac:dyDescent="0.3">
      <c r="A342" s="28" t="s">
        <v>395</v>
      </c>
      <c r="B342" s="28" t="s">
        <v>395</v>
      </c>
      <c r="C342" s="12" t="s">
        <v>786</v>
      </c>
      <c r="D342" s="28">
        <v>2</v>
      </c>
      <c r="E342" s="28">
        <v>2</v>
      </c>
      <c r="F342" s="28">
        <v>13</v>
      </c>
      <c r="G342" s="28">
        <v>778.1</v>
      </c>
      <c r="H342" s="28">
        <v>45</v>
      </c>
      <c r="I342" s="28" t="s">
        <v>14</v>
      </c>
      <c r="J342" s="13">
        <v>701075</v>
      </c>
      <c r="K342" s="13">
        <v>119065.94</v>
      </c>
      <c r="L342" s="13">
        <v>0</v>
      </c>
      <c r="M342" s="13">
        <v>0</v>
      </c>
      <c r="N342" s="13">
        <v>0</v>
      </c>
      <c r="O342" s="13">
        <v>40485.279999999999</v>
      </c>
      <c r="P342" s="13">
        <f t="shared" si="6"/>
        <v>541523.78</v>
      </c>
      <c r="Q342" s="28" t="s">
        <v>836</v>
      </c>
    </row>
    <row r="343" spans="1:17" ht="16.5" customHeight="1" x14ac:dyDescent="0.3">
      <c r="A343" s="28" t="s">
        <v>394</v>
      </c>
      <c r="B343" s="28" t="s">
        <v>394</v>
      </c>
      <c r="C343" s="12" t="s">
        <v>785</v>
      </c>
      <c r="D343" s="28">
        <v>2</v>
      </c>
      <c r="E343" s="28">
        <v>2</v>
      </c>
      <c r="F343" s="28">
        <v>12</v>
      </c>
      <c r="G343" s="28">
        <v>896.71</v>
      </c>
      <c r="H343" s="28">
        <v>25</v>
      </c>
      <c r="I343" s="28" t="s">
        <v>14</v>
      </c>
      <c r="J343" s="13">
        <v>3170249.8</v>
      </c>
      <c r="K343" s="13">
        <v>252533.26</v>
      </c>
      <c r="L343" s="13">
        <v>0</v>
      </c>
      <c r="M343" s="13">
        <v>0</v>
      </c>
      <c r="N343" s="13">
        <v>0</v>
      </c>
      <c r="O343" s="13">
        <v>83941.53</v>
      </c>
      <c r="P343" s="13">
        <f t="shared" si="6"/>
        <v>2833775.0100000002</v>
      </c>
      <c r="Q343" s="28" t="s">
        <v>836</v>
      </c>
    </row>
    <row r="344" spans="1:17" ht="16.5" customHeight="1" x14ac:dyDescent="0.3">
      <c r="A344" s="28" t="s">
        <v>393</v>
      </c>
      <c r="B344" s="28" t="s">
        <v>393</v>
      </c>
      <c r="C344" s="12" t="s">
        <v>500</v>
      </c>
      <c r="D344" s="28">
        <v>3</v>
      </c>
      <c r="E344" s="28">
        <v>3</v>
      </c>
      <c r="F344" s="28">
        <v>27</v>
      </c>
      <c r="G344" s="28">
        <v>2546.1</v>
      </c>
      <c r="H344" s="28">
        <v>69</v>
      </c>
      <c r="I344" s="28" t="s">
        <v>14</v>
      </c>
      <c r="J344" s="13">
        <v>10686472</v>
      </c>
      <c r="K344" s="13">
        <v>596925.84</v>
      </c>
      <c r="L344" s="13">
        <v>0</v>
      </c>
      <c r="M344" s="13">
        <v>0</v>
      </c>
      <c r="N344" s="13">
        <v>0</v>
      </c>
      <c r="O344" s="13">
        <v>203436.65</v>
      </c>
      <c r="P344" s="13">
        <f t="shared" si="6"/>
        <v>9886109.5099999998</v>
      </c>
      <c r="Q344" s="28" t="s">
        <v>836</v>
      </c>
    </row>
    <row r="345" spans="1:17" ht="16.5" customHeight="1" x14ac:dyDescent="0.3">
      <c r="A345" s="28" t="s">
        <v>392</v>
      </c>
      <c r="B345" s="28" t="s">
        <v>392</v>
      </c>
      <c r="C345" s="12" t="s">
        <v>495</v>
      </c>
      <c r="D345" s="28">
        <v>2</v>
      </c>
      <c r="E345" s="28">
        <v>1</v>
      </c>
      <c r="F345" s="28">
        <v>8</v>
      </c>
      <c r="G345" s="28">
        <v>773.5</v>
      </c>
      <c r="H345" s="28">
        <v>13</v>
      </c>
      <c r="I345" s="28" t="s">
        <v>14</v>
      </c>
      <c r="J345" s="13">
        <v>2949500</v>
      </c>
      <c r="K345" s="13">
        <v>168014.22</v>
      </c>
      <c r="L345" s="13">
        <v>0</v>
      </c>
      <c r="M345" s="13">
        <v>0</v>
      </c>
      <c r="N345" s="13">
        <v>0</v>
      </c>
      <c r="O345" s="13">
        <v>56022.8</v>
      </c>
      <c r="P345" s="13">
        <f t="shared" si="6"/>
        <v>2725462.98</v>
      </c>
      <c r="Q345" s="28" t="s">
        <v>836</v>
      </c>
    </row>
    <row r="346" spans="1:17" ht="16.5" customHeight="1" x14ac:dyDescent="0.3">
      <c r="A346" s="28" t="s">
        <v>391</v>
      </c>
      <c r="B346" s="28" t="s">
        <v>391</v>
      </c>
      <c r="C346" s="12" t="s">
        <v>496</v>
      </c>
      <c r="D346" s="28">
        <v>5</v>
      </c>
      <c r="E346" s="28">
        <v>6</v>
      </c>
      <c r="F346" s="28">
        <v>89</v>
      </c>
      <c r="G346" s="28">
        <v>5652.3</v>
      </c>
      <c r="H346" s="28">
        <v>207</v>
      </c>
      <c r="I346" s="28" t="s">
        <v>14</v>
      </c>
      <c r="J346" s="13">
        <v>22725700</v>
      </c>
      <c r="K346" s="13">
        <v>1855428.27</v>
      </c>
      <c r="L346" s="13">
        <v>0</v>
      </c>
      <c r="M346" s="13">
        <v>0</v>
      </c>
      <c r="N346" s="13">
        <v>0</v>
      </c>
      <c r="O346" s="13">
        <v>626065.21</v>
      </c>
      <c r="P346" s="13">
        <f t="shared" ref="P346:P410" si="7">J346-K346-O346</f>
        <v>20244206.52</v>
      </c>
      <c r="Q346" s="28" t="s">
        <v>836</v>
      </c>
    </row>
    <row r="347" spans="1:17" ht="16.5" customHeight="1" x14ac:dyDescent="0.3">
      <c r="A347" s="28" t="s">
        <v>390</v>
      </c>
      <c r="B347" s="28" t="s">
        <v>390</v>
      </c>
      <c r="C347" s="12" t="s">
        <v>497</v>
      </c>
      <c r="D347" s="28">
        <v>2</v>
      </c>
      <c r="E347" s="28">
        <v>2</v>
      </c>
      <c r="F347" s="28">
        <v>12</v>
      </c>
      <c r="G347" s="28">
        <v>1372</v>
      </c>
      <c r="H347" s="28">
        <v>24</v>
      </c>
      <c r="I347" s="28" t="s">
        <v>14</v>
      </c>
      <c r="J347" s="13">
        <v>2460609.7000000002</v>
      </c>
      <c r="K347" s="13">
        <v>209896.9</v>
      </c>
      <c r="L347" s="13">
        <v>0</v>
      </c>
      <c r="M347" s="13">
        <v>0</v>
      </c>
      <c r="N347" s="13">
        <v>0</v>
      </c>
      <c r="O347" s="13">
        <v>69859.7</v>
      </c>
      <c r="P347" s="13">
        <f t="shared" si="7"/>
        <v>2180853.1</v>
      </c>
      <c r="Q347" s="28" t="s">
        <v>836</v>
      </c>
    </row>
    <row r="348" spans="1:17" ht="16.5" customHeight="1" x14ac:dyDescent="0.3">
      <c r="A348" s="28" t="s">
        <v>389</v>
      </c>
      <c r="B348" s="28" t="s">
        <v>389</v>
      </c>
      <c r="C348" s="12" t="s">
        <v>498</v>
      </c>
      <c r="D348" s="28">
        <v>2</v>
      </c>
      <c r="E348" s="28">
        <v>2</v>
      </c>
      <c r="F348" s="28">
        <v>12</v>
      </c>
      <c r="G348" s="28">
        <v>1033.8</v>
      </c>
      <c r="H348" s="28">
        <v>34</v>
      </c>
      <c r="I348" s="28" t="s">
        <v>14</v>
      </c>
      <c r="J348" s="13">
        <v>5723412</v>
      </c>
      <c r="K348" s="13">
        <v>322938.76</v>
      </c>
      <c r="L348" s="13">
        <v>0</v>
      </c>
      <c r="M348" s="13">
        <v>0</v>
      </c>
      <c r="N348" s="13">
        <v>0</v>
      </c>
      <c r="O348" s="13">
        <v>108788.81</v>
      </c>
      <c r="P348" s="13">
        <f t="shared" si="7"/>
        <v>5291684.4300000006</v>
      </c>
      <c r="Q348" s="28" t="s">
        <v>836</v>
      </c>
    </row>
    <row r="349" spans="1:17" ht="16.5" customHeight="1" x14ac:dyDescent="0.3">
      <c r="A349" s="28" t="s">
        <v>388</v>
      </c>
      <c r="B349" s="28" t="s">
        <v>388</v>
      </c>
      <c r="C349" s="12" t="s">
        <v>499</v>
      </c>
      <c r="D349" s="28">
        <v>2</v>
      </c>
      <c r="E349" s="28">
        <v>2</v>
      </c>
      <c r="F349" s="28">
        <v>16</v>
      </c>
      <c r="G349" s="28">
        <v>1094.0999999999999</v>
      </c>
      <c r="H349" s="28">
        <v>26</v>
      </c>
      <c r="I349" s="28" t="s">
        <v>14</v>
      </c>
      <c r="J349" s="13">
        <v>3390500</v>
      </c>
      <c r="K349" s="13">
        <v>220787.69</v>
      </c>
      <c r="L349" s="13">
        <v>0</v>
      </c>
      <c r="M349" s="13">
        <v>0</v>
      </c>
      <c r="N349" s="13">
        <v>0</v>
      </c>
      <c r="O349" s="13">
        <v>81031.22</v>
      </c>
      <c r="P349" s="13">
        <f t="shared" si="7"/>
        <v>3088681.09</v>
      </c>
      <c r="Q349" s="28" t="s">
        <v>836</v>
      </c>
    </row>
    <row r="350" spans="1:17" ht="16.5" customHeight="1" x14ac:dyDescent="0.3">
      <c r="A350" s="28" t="s">
        <v>387</v>
      </c>
      <c r="B350" s="28" t="s">
        <v>387</v>
      </c>
      <c r="C350" s="12" t="s">
        <v>501</v>
      </c>
      <c r="D350" s="28">
        <v>12</v>
      </c>
      <c r="E350" s="28">
        <v>2</v>
      </c>
      <c r="F350" s="28">
        <v>112</v>
      </c>
      <c r="G350" s="28">
        <v>8505.18</v>
      </c>
      <c r="H350" s="28">
        <v>246</v>
      </c>
      <c r="I350" s="28" t="s">
        <v>14</v>
      </c>
      <c r="J350" s="13">
        <v>11990230</v>
      </c>
      <c r="K350" s="13">
        <v>2691451.73</v>
      </c>
      <c r="L350" s="13">
        <v>0</v>
      </c>
      <c r="M350" s="13">
        <v>0</v>
      </c>
      <c r="N350" s="13">
        <v>0</v>
      </c>
      <c r="O350" s="13">
        <v>909668.09</v>
      </c>
      <c r="P350" s="13">
        <f t="shared" si="7"/>
        <v>8389110.1799999997</v>
      </c>
      <c r="Q350" s="28" t="s">
        <v>836</v>
      </c>
    </row>
    <row r="351" spans="1:17" ht="16.5" customHeight="1" x14ac:dyDescent="0.3">
      <c r="A351" s="28" t="s">
        <v>386</v>
      </c>
      <c r="B351" s="28" t="s">
        <v>386</v>
      </c>
      <c r="C351" s="12" t="s">
        <v>502</v>
      </c>
      <c r="D351" s="28">
        <v>12</v>
      </c>
      <c r="E351" s="28">
        <v>1</v>
      </c>
      <c r="F351" s="28">
        <v>48</v>
      </c>
      <c r="G351" s="28">
        <v>3744</v>
      </c>
      <c r="H351" s="28">
        <v>112</v>
      </c>
      <c r="I351" s="28" t="s">
        <v>14</v>
      </c>
      <c r="J351" s="13">
        <v>5675276</v>
      </c>
      <c r="K351" s="13">
        <v>1299151</v>
      </c>
      <c r="L351" s="13">
        <v>0</v>
      </c>
      <c r="M351" s="13">
        <v>0</v>
      </c>
      <c r="N351" s="13">
        <v>0</v>
      </c>
      <c r="O351" s="13">
        <v>437363.87</v>
      </c>
      <c r="P351" s="13">
        <f t="shared" si="7"/>
        <v>3938761.13</v>
      </c>
      <c r="Q351" s="28" t="s">
        <v>836</v>
      </c>
    </row>
    <row r="352" spans="1:17" ht="16.5" customHeight="1" x14ac:dyDescent="0.3">
      <c r="A352" s="28" t="s">
        <v>385</v>
      </c>
      <c r="B352" s="28" t="s">
        <v>385</v>
      </c>
      <c r="C352" s="12" t="s">
        <v>494</v>
      </c>
      <c r="D352" s="28">
        <v>5</v>
      </c>
      <c r="E352" s="28">
        <v>4</v>
      </c>
      <c r="F352" s="28">
        <v>70</v>
      </c>
      <c r="G352" s="28">
        <v>3350.7</v>
      </c>
      <c r="H352" s="28">
        <v>140</v>
      </c>
      <c r="I352" s="28" t="s">
        <v>14</v>
      </c>
      <c r="J352" s="13">
        <v>16829641</v>
      </c>
      <c r="K352" s="13">
        <v>1347275.31</v>
      </c>
      <c r="L352" s="13">
        <v>0</v>
      </c>
      <c r="M352" s="13">
        <v>0</v>
      </c>
      <c r="N352" s="13">
        <v>0</v>
      </c>
      <c r="O352" s="13">
        <v>452089.81</v>
      </c>
      <c r="P352" s="13">
        <f t="shared" si="7"/>
        <v>15030275.879999999</v>
      </c>
      <c r="Q352" s="28" t="s">
        <v>836</v>
      </c>
    </row>
    <row r="353" spans="1:17" ht="16.5" customHeight="1" x14ac:dyDescent="0.3">
      <c r="A353" s="28" t="s">
        <v>384</v>
      </c>
      <c r="B353" s="28" t="s">
        <v>384</v>
      </c>
      <c r="C353" s="12" t="s">
        <v>493</v>
      </c>
      <c r="D353" s="28">
        <v>5</v>
      </c>
      <c r="E353" s="28">
        <v>2</v>
      </c>
      <c r="F353" s="28">
        <v>38</v>
      </c>
      <c r="G353" s="28">
        <v>2619.9</v>
      </c>
      <c r="H353" s="28">
        <v>58</v>
      </c>
      <c r="I353" s="28" t="s">
        <v>14</v>
      </c>
      <c r="J353" s="13">
        <v>11446290</v>
      </c>
      <c r="K353" s="13">
        <v>697502.1</v>
      </c>
      <c r="L353" s="13">
        <v>0</v>
      </c>
      <c r="M353" s="13">
        <v>0</v>
      </c>
      <c r="N353" s="13">
        <v>0</v>
      </c>
      <c r="O353" s="13">
        <v>233047.45</v>
      </c>
      <c r="P353" s="13">
        <f t="shared" si="7"/>
        <v>10515740.450000001</v>
      </c>
      <c r="Q353" s="28" t="s">
        <v>836</v>
      </c>
    </row>
    <row r="354" spans="1:17" ht="16.5" customHeight="1" x14ac:dyDescent="0.3">
      <c r="A354" s="28" t="s">
        <v>383</v>
      </c>
      <c r="B354" s="28" t="s">
        <v>383</v>
      </c>
      <c r="C354" s="12" t="s">
        <v>492</v>
      </c>
      <c r="D354" s="28">
        <v>3</v>
      </c>
      <c r="E354" s="28">
        <v>4</v>
      </c>
      <c r="F354" s="28">
        <v>29</v>
      </c>
      <c r="G354" s="28">
        <v>3533.2</v>
      </c>
      <c r="H354" s="28">
        <v>66</v>
      </c>
      <c r="I354" s="28" t="s">
        <v>14</v>
      </c>
      <c r="J354" s="13">
        <v>3629900</v>
      </c>
      <c r="K354" s="13">
        <v>623997.14</v>
      </c>
      <c r="L354" s="13">
        <v>0</v>
      </c>
      <c r="M354" s="13">
        <v>0</v>
      </c>
      <c r="N354" s="13">
        <v>0</v>
      </c>
      <c r="O354" s="13">
        <v>207917.97</v>
      </c>
      <c r="P354" s="13">
        <f t="shared" si="7"/>
        <v>2797984.8899999997</v>
      </c>
      <c r="Q354" s="28" t="s">
        <v>836</v>
      </c>
    </row>
    <row r="355" spans="1:17" ht="16.5" customHeight="1" x14ac:dyDescent="0.3">
      <c r="A355" s="28" t="s">
        <v>382</v>
      </c>
      <c r="B355" s="28" t="s">
        <v>382</v>
      </c>
      <c r="C355" s="12" t="s">
        <v>491</v>
      </c>
      <c r="D355" s="28">
        <v>5</v>
      </c>
      <c r="E355" s="28">
        <v>6</v>
      </c>
      <c r="F355" s="28">
        <v>84</v>
      </c>
      <c r="G355" s="28">
        <v>5847.1</v>
      </c>
      <c r="H355" s="28">
        <v>177</v>
      </c>
      <c r="I355" s="28" t="s">
        <v>14</v>
      </c>
      <c r="J355" s="13">
        <v>10959560</v>
      </c>
      <c r="K355" s="13">
        <v>1774020.83</v>
      </c>
      <c r="L355" s="13">
        <v>0</v>
      </c>
      <c r="M355" s="13">
        <v>0</v>
      </c>
      <c r="N355" s="13">
        <v>0</v>
      </c>
      <c r="O355" s="13">
        <v>600373.30000000005</v>
      </c>
      <c r="P355" s="13">
        <f t="shared" si="7"/>
        <v>8585165.8699999992</v>
      </c>
      <c r="Q355" s="28" t="s">
        <v>836</v>
      </c>
    </row>
    <row r="356" spans="1:17" ht="16.5" customHeight="1" x14ac:dyDescent="0.3">
      <c r="A356" s="28" t="s">
        <v>381</v>
      </c>
      <c r="B356" s="28" t="s">
        <v>381</v>
      </c>
      <c r="C356" s="12" t="s">
        <v>503</v>
      </c>
      <c r="D356" s="28">
        <v>9</v>
      </c>
      <c r="E356" s="28">
        <v>13</v>
      </c>
      <c r="F356" s="28">
        <v>468</v>
      </c>
      <c r="G356" s="28">
        <v>31402.85</v>
      </c>
      <c r="H356" s="28">
        <v>1313</v>
      </c>
      <c r="I356" s="28" t="s">
        <v>14</v>
      </c>
      <c r="J356" s="13">
        <v>2579128</v>
      </c>
      <c r="K356" s="13">
        <v>2579128</v>
      </c>
      <c r="L356" s="13">
        <v>0</v>
      </c>
      <c r="M356" s="13">
        <v>0</v>
      </c>
      <c r="N356" s="13">
        <v>0</v>
      </c>
      <c r="O356" s="13">
        <v>0</v>
      </c>
      <c r="P356" s="13">
        <f t="shared" si="7"/>
        <v>0</v>
      </c>
      <c r="Q356" s="28" t="s">
        <v>836</v>
      </c>
    </row>
    <row r="357" spans="1:17" ht="16.5" customHeight="1" x14ac:dyDescent="0.3">
      <c r="A357" s="28" t="s">
        <v>380</v>
      </c>
      <c r="B357" s="28" t="s">
        <v>380</v>
      </c>
      <c r="C357" s="12" t="s">
        <v>784</v>
      </c>
      <c r="D357" s="28">
        <v>10</v>
      </c>
      <c r="E357" s="28">
        <v>3</v>
      </c>
      <c r="F357" s="28">
        <v>148</v>
      </c>
      <c r="G357" s="28">
        <v>8479.98</v>
      </c>
      <c r="H357" s="28">
        <v>148</v>
      </c>
      <c r="I357" s="28" t="s">
        <v>14</v>
      </c>
      <c r="J357" s="13">
        <v>7689384</v>
      </c>
      <c r="K357" s="13">
        <v>2963582.34</v>
      </c>
      <c r="L357" s="13">
        <v>0</v>
      </c>
      <c r="M357" s="13">
        <v>0</v>
      </c>
      <c r="N357" s="13">
        <v>0</v>
      </c>
      <c r="O357" s="13">
        <v>994448.21</v>
      </c>
      <c r="P357" s="13">
        <f t="shared" si="7"/>
        <v>3731353.45</v>
      </c>
      <c r="Q357" s="28" t="s">
        <v>836</v>
      </c>
    </row>
    <row r="358" spans="1:17" ht="16.5" customHeight="1" x14ac:dyDescent="0.3">
      <c r="A358" s="28" t="s">
        <v>379</v>
      </c>
      <c r="B358" s="28" t="s">
        <v>379</v>
      </c>
      <c r="C358" s="12" t="s">
        <v>489</v>
      </c>
      <c r="D358" s="28">
        <v>2</v>
      </c>
      <c r="E358" s="28">
        <v>2</v>
      </c>
      <c r="F358" s="28">
        <v>9</v>
      </c>
      <c r="G358" s="28">
        <v>447.5</v>
      </c>
      <c r="H358" s="28">
        <v>20</v>
      </c>
      <c r="I358" s="28" t="s">
        <v>14</v>
      </c>
      <c r="J358" s="13">
        <f>'Прил 2'!D339+'Прил 3'!D339</f>
        <v>1632408.57</v>
      </c>
      <c r="K358" s="13">
        <v>143708.75</v>
      </c>
      <c r="L358" s="13">
        <v>0</v>
      </c>
      <c r="M358" s="13">
        <v>0</v>
      </c>
      <c r="N358" s="13">
        <v>0</v>
      </c>
      <c r="O358" s="13">
        <v>48327.95</v>
      </c>
      <c r="P358" s="13">
        <f>J358-K358-O358</f>
        <v>1440371.87</v>
      </c>
      <c r="Q358" s="28" t="s">
        <v>836</v>
      </c>
    </row>
    <row r="359" spans="1:17" ht="16.5" customHeight="1" x14ac:dyDescent="0.3">
      <c r="A359" s="28" t="s">
        <v>378</v>
      </c>
      <c r="B359" s="28" t="s">
        <v>378</v>
      </c>
      <c r="C359" s="12" t="s">
        <v>488</v>
      </c>
      <c r="D359" s="28">
        <v>2</v>
      </c>
      <c r="E359" s="28">
        <v>1</v>
      </c>
      <c r="F359" s="28">
        <v>8</v>
      </c>
      <c r="G359" s="28">
        <v>383</v>
      </c>
      <c r="H359" s="28">
        <v>17</v>
      </c>
      <c r="I359" s="28" t="s">
        <v>14</v>
      </c>
      <c r="J359" s="13">
        <v>1687484</v>
      </c>
      <c r="K359" s="13">
        <v>110953.8</v>
      </c>
      <c r="L359" s="13">
        <v>0</v>
      </c>
      <c r="M359" s="13">
        <v>0</v>
      </c>
      <c r="N359" s="13">
        <v>0</v>
      </c>
      <c r="O359" s="13">
        <v>36515.81</v>
      </c>
      <c r="P359" s="13">
        <f t="shared" si="7"/>
        <v>1540014.39</v>
      </c>
      <c r="Q359" s="28" t="s">
        <v>836</v>
      </c>
    </row>
    <row r="360" spans="1:17" ht="16.5" customHeight="1" x14ac:dyDescent="0.3">
      <c r="A360" s="28" t="s">
        <v>377</v>
      </c>
      <c r="B360" s="28" t="s">
        <v>377</v>
      </c>
      <c r="C360" s="12" t="s">
        <v>487</v>
      </c>
      <c r="D360" s="28">
        <v>2</v>
      </c>
      <c r="E360" s="28">
        <v>1</v>
      </c>
      <c r="F360" s="28">
        <v>8</v>
      </c>
      <c r="G360" s="28">
        <v>386.5</v>
      </c>
      <c r="H360" s="28">
        <v>17</v>
      </c>
      <c r="I360" s="28" t="s">
        <v>14</v>
      </c>
      <c r="J360" s="13">
        <v>1504360</v>
      </c>
      <c r="K360" s="13">
        <v>84756.78</v>
      </c>
      <c r="L360" s="13">
        <v>0</v>
      </c>
      <c r="M360" s="13">
        <v>0</v>
      </c>
      <c r="N360" s="13">
        <v>0</v>
      </c>
      <c r="O360" s="13">
        <v>28662.7</v>
      </c>
      <c r="P360" s="13">
        <f t="shared" si="7"/>
        <v>1390940.52</v>
      </c>
      <c r="Q360" s="28" t="s">
        <v>836</v>
      </c>
    </row>
    <row r="361" spans="1:17" ht="16.5" customHeight="1" x14ac:dyDescent="0.3">
      <c r="A361" s="28" t="s">
        <v>376</v>
      </c>
      <c r="B361" s="28" t="s">
        <v>376</v>
      </c>
      <c r="C361" s="12" t="s">
        <v>486</v>
      </c>
      <c r="D361" s="28">
        <v>2</v>
      </c>
      <c r="E361" s="28">
        <v>2</v>
      </c>
      <c r="F361" s="28">
        <v>9</v>
      </c>
      <c r="G361" s="28">
        <v>434.8</v>
      </c>
      <c r="H361" s="28">
        <v>22</v>
      </c>
      <c r="I361" s="28" t="s">
        <v>14</v>
      </c>
      <c r="J361" s="13">
        <v>1574378</v>
      </c>
      <c r="K361" s="13">
        <v>145717.14000000001</v>
      </c>
      <c r="L361" s="13">
        <v>0</v>
      </c>
      <c r="M361" s="13">
        <v>0</v>
      </c>
      <c r="N361" s="13">
        <v>0</v>
      </c>
      <c r="O361" s="13">
        <v>49032.77</v>
      </c>
      <c r="P361" s="13">
        <f t="shared" si="7"/>
        <v>1379628.0899999999</v>
      </c>
      <c r="Q361" s="28" t="s">
        <v>836</v>
      </c>
    </row>
    <row r="362" spans="1:17" ht="16.5" customHeight="1" x14ac:dyDescent="0.3">
      <c r="A362" s="28" t="s">
        <v>375</v>
      </c>
      <c r="B362" s="28" t="s">
        <v>375</v>
      </c>
      <c r="C362" s="12" t="s">
        <v>485</v>
      </c>
      <c r="D362" s="28">
        <v>3</v>
      </c>
      <c r="E362" s="28">
        <v>2</v>
      </c>
      <c r="F362" s="28">
        <v>24</v>
      </c>
      <c r="G362" s="28">
        <v>1298.9000000000001</v>
      </c>
      <c r="H362" s="28">
        <v>50</v>
      </c>
      <c r="I362" s="28" t="s">
        <v>14</v>
      </c>
      <c r="J362" s="13">
        <v>3066300</v>
      </c>
      <c r="K362" s="13">
        <v>374425.19</v>
      </c>
      <c r="L362" s="13">
        <v>0</v>
      </c>
      <c r="M362" s="13">
        <v>0</v>
      </c>
      <c r="N362" s="13">
        <v>0</v>
      </c>
      <c r="O362" s="13">
        <v>126461.36</v>
      </c>
      <c r="P362" s="13">
        <f t="shared" si="7"/>
        <v>2565413.4500000002</v>
      </c>
      <c r="Q362" s="28" t="s">
        <v>836</v>
      </c>
    </row>
    <row r="363" spans="1:17" ht="16.5" customHeight="1" x14ac:dyDescent="0.3">
      <c r="A363" s="28" t="s">
        <v>374</v>
      </c>
      <c r="B363" s="28" t="s">
        <v>374</v>
      </c>
      <c r="C363" s="12" t="s">
        <v>484</v>
      </c>
      <c r="D363" s="28">
        <v>5</v>
      </c>
      <c r="E363" s="28">
        <v>3</v>
      </c>
      <c r="F363" s="28">
        <v>60</v>
      </c>
      <c r="G363" s="28">
        <v>3812.7</v>
      </c>
      <c r="H363" s="28">
        <v>145</v>
      </c>
      <c r="I363" s="28" t="s">
        <v>14</v>
      </c>
      <c r="J363" s="13">
        <v>9080500</v>
      </c>
      <c r="K363" s="13">
        <v>94916.27</v>
      </c>
      <c r="L363" s="13">
        <v>0</v>
      </c>
      <c r="M363" s="13">
        <v>0</v>
      </c>
      <c r="N363" s="13">
        <v>0</v>
      </c>
      <c r="O363" s="13">
        <v>378290.71</v>
      </c>
      <c r="P363" s="13">
        <f t="shared" si="7"/>
        <v>8607293.0199999996</v>
      </c>
      <c r="Q363" s="28" t="s">
        <v>836</v>
      </c>
    </row>
    <row r="364" spans="1:17" ht="16.5" customHeight="1" x14ac:dyDescent="0.3">
      <c r="A364" s="28" t="s">
        <v>373</v>
      </c>
      <c r="B364" s="28" t="s">
        <v>373</v>
      </c>
      <c r="C364" s="12" t="s">
        <v>483</v>
      </c>
      <c r="D364" s="28">
        <v>5</v>
      </c>
      <c r="E364" s="28">
        <v>4</v>
      </c>
      <c r="F364" s="28">
        <v>60</v>
      </c>
      <c r="G364" s="28">
        <v>3377.75</v>
      </c>
      <c r="H364" s="28">
        <v>170</v>
      </c>
      <c r="I364" s="28" t="s">
        <v>14</v>
      </c>
      <c r="J364" s="13">
        <v>4852908</v>
      </c>
      <c r="K364" s="13">
        <v>1181714.6000000001</v>
      </c>
      <c r="L364" s="13">
        <v>0</v>
      </c>
      <c r="M364" s="13">
        <v>0</v>
      </c>
      <c r="N364" s="13">
        <v>0</v>
      </c>
      <c r="O364" s="13">
        <v>398486.35</v>
      </c>
      <c r="P364" s="13">
        <f>J364-K364-O364</f>
        <v>3272707.05</v>
      </c>
      <c r="Q364" s="28" t="s">
        <v>836</v>
      </c>
    </row>
    <row r="365" spans="1:17" ht="31.2" x14ac:dyDescent="0.3">
      <c r="A365" s="28" t="s">
        <v>372</v>
      </c>
      <c r="B365" s="28" t="s">
        <v>372</v>
      </c>
      <c r="C365" s="12" t="s">
        <v>971</v>
      </c>
      <c r="D365" s="28">
        <v>2</v>
      </c>
      <c r="E365" s="28">
        <v>2</v>
      </c>
      <c r="F365" s="28">
        <v>16</v>
      </c>
      <c r="G365" s="28">
        <v>1672.8</v>
      </c>
      <c r="H365" s="28">
        <v>35</v>
      </c>
      <c r="I365" s="28" t="s">
        <v>14</v>
      </c>
      <c r="J365" s="13">
        <v>3389460</v>
      </c>
      <c r="K365" s="13">
        <v>319585.94</v>
      </c>
      <c r="L365" s="13">
        <v>0</v>
      </c>
      <c r="M365" s="13">
        <v>0</v>
      </c>
      <c r="N365" s="13">
        <v>0</v>
      </c>
      <c r="O365" s="13">
        <v>108436.77</v>
      </c>
      <c r="P365" s="13">
        <f t="shared" si="7"/>
        <v>2961437.29</v>
      </c>
      <c r="Q365" s="28" t="s">
        <v>836</v>
      </c>
    </row>
    <row r="366" spans="1:17" ht="45.75" customHeight="1" x14ac:dyDescent="0.3">
      <c r="A366" s="28" t="s">
        <v>371</v>
      </c>
      <c r="B366" s="28" t="s">
        <v>371</v>
      </c>
      <c r="C366" s="12" t="s">
        <v>972</v>
      </c>
      <c r="D366" s="28">
        <v>2</v>
      </c>
      <c r="E366" s="28">
        <v>2</v>
      </c>
      <c r="F366" s="28">
        <v>17</v>
      </c>
      <c r="G366" s="28">
        <v>983.06</v>
      </c>
      <c r="H366" s="28">
        <v>48</v>
      </c>
      <c r="I366" s="28" t="s">
        <v>14</v>
      </c>
      <c r="J366" s="13">
        <v>3551040</v>
      </c>
      <c r="K366" s="13">
        <v>314695.64</v>
      </c>
      <c r="L366" s="13">
        <v>0</v>
      </c>
      <c r="M366" s="13">
        <v>0</v>
      </c>
      <c r="N366" s="13">
        <v>0</v>
      </c>
      <c r="O366" s="13">
        <v>106950.97</v>
      </c>
      <c r="P366" s="13">
        <f>J366-K366-O366</f>
        <v>3129393.3899999997</v>
      </c>
      <c r="Q366" s="28" t="s">
        <v>836</v>
      </c>
    </row>
    <row r="367" spans="1:17" ht="16.5" customHeight="1" x14ac:dyDescent="0.3">
      <c r="A367" s="28" t="s">
        <v>370</v>
      </c>
      <c r="B367" s="28" t="s">
        <v>370</v>
      </c>
      <c r="C367" s="12" t="s">
        <v>783</v>
      </c>
      <c r="D367" s="28">
        <v>10</v>
      </c>
      <c r="E367" s="28">
        <v>1</v>
      </c>
      <c r="F367" s="28">
        <v>45</v>
      </c>
      <c r="G367" s="28">
        <v>3035.8</v>
      </c>
      <c r="H367" s="28">
        <v>102</v>
      </c>
      <c r="I367" s="28" t="s">
        <v>14</v>
      </c>
      <c r="J367" s="13">
        <v>2579128</v>
      </c>
      <c r="K367" s="13">
        <v>1066884.74</v>
      </c>
      <c r="L367" s="13">
        <v>0</v>
      </c>
      <c r="M367" s="13">
        <v>0</v>
      </c>
      <c r="N367" s="13">
        <v>0</v>
      </c>
      <c r="O367" s="13">
        <v>359146.53</v>
      </c>
      <c r="P367" s="13">
        <f t="shared" si="7"/>
        <v>1153096.73</v>
      </c>
      <c r="Q367" s="28" t="s">
        <v>836</v>
      </c>
    </row>
    <row r="368" spans="1:17" ht="16.5" customHeight="1" x14ac:dyDescent="0.3">
      <c r="A368" s="28" t="s">
        <v>369</v>
      </c>
      <c r="B368" s="28" t="s">
        <v>369</v>
      </c>
      <c r="C368" s="12" t="s">
        <v>782</v>
      </c>
      <c r="D368" s="28">
        <v>9</v>
      </c>
      <c r="E368" s="28">
        <v>2</v>
      </c>
      <c r="F368" s="28">
        <v>73</v>
      </c>
      <c r="G368" s="28">
        <v>4388.6000000000004</v>
      </c>
      <c r="H368" s="28">
        <v>171</v>
      </c>
      <c r="I368" s="28" t="s">
        <v>14</v>
      </c>
      <c r="J368" s="13">
        <v>20791490</v>
      </c>
      <c r="K368" s="13">
        <v>670868.26</v>
      </c>
      <c r="L368" s="13">
        <v>0</v>
      </c>
      <c r="M368" s="13">
        <v>0</v>
      </c>
      <c r="N368" s="13">
        <v>0</v>
      </c>
      <c r="O368" s="13">
        <v>553311.32999999996</v>
      </c>
      <c r="P368" s="13">
        <f t="shared" si="7"/>
        <v>19567310.41</v>
      </c>
      <c r="Q368" s="28" t="s">
        <v>836</v>
      </c>
    </row>
    <row r="369" spans="1:17" ht="31.2" x14ac:dyDescent="0.3">
      <c r="A369" s="28" t="s">
        <v>368</v>
      </c>
      <c r="B369" s="28" t="s">
        <v>368</v>
      </c>
      <c r="C369" s="12" t="s">
        <v>943</v>
      </c>
      <c r="D369" s="28">
        <v>3</v>
      </c>
      <c r="E369" s="28">
        <v>3</v>
      </c>
      <c r="F369" s="28">
        <v>23</v>
      </c>
      <c r="G369" s="28">
        <v>1880.9</v>
      </c>
      <c r="H369" s="28">
        <v>59</v>
      </c>
      <c r="I369" s="28" t="s">
        <v>14</v>
      </c>
      <c r="J369" s="13">
        <v>8551250</v>
      </c>
      <c r="K369" s="13">
        <v>733543.58</v>
      </c>
      <c r="L369" s="13">
        <v>0</v>
      </c>
      <c r="M369" s="13">
        <v>0</v>
      </c>
      <c r="N369" s="13">
        <v>0</v>
      </c>
      <c r="O369" s="13">
        <v>250951.91</v>
      </c>
      <c r="P369" s="13">
        <f t="shared" si="7"/>
        <v>7566754.5099999998</v>
      </c>
      <c r="Q369" s="28" t="s">
        <v>836</v>
      </c>
    </row>
    <row r="370" spans="1:17" ht="31.2" x14ac:dyDescent="0.3">
      <c r="A370" s="28" t="s">
        <v>367</v>
      </c>
      <c r="B370" s="28" t="s">
        <v>367</v>
      </c>
      <c r="C370" s="12" t="s">
        <v>944</v>
      </c>
      <c r="D370" s="28">
        <v>2</v>
      </c>
      <c r="E370" s="28">
        <v>1</v>
      </c>
      <c r="F370" s="28">
        <v>8</v>
      </c>
      <c r="G370" s="28">
        <v>739.5</v>
      </c>
      <c r="H370" s="28">
        <v>19</v>
      </c>
      <c r="I370" s="28" t="s">
        <v>14</v>
      </c>
      <c r="J370" s="13">
        <v>2094665.6</v>
      </c>
      <c r="K370" s="13">
        <v>170344.16</v>
      </c>
      <c r="L370" s="13">
        <v>0</v>
      </c>
      <c r="M370" s="13">
        <v>0</v>
      </c>
      <c r="N370" s="13">
        <v>0</v>
      </c>
      <c r="O370" s="13">
        <v>57303.42</v>
      </c>
      <c r="P370" s="13">
        <f t="shared" si="7"/>
        <v>1867018.0200000003</v>
      </c>
      <c r="Q370" s="28" t="s">
        <v>836</v>
      </c>
    </row>
    <row r="371" spans="1:17" ht="16.5" customHeight="1" x14ac:dyDescent="0.3">
      <c r="A371" s="28" t="s">
        <v>366</v>
      </c>
      <c r="B371" s="28" t="s">
        <v>366</v>
      </c>
      <c r="C371" s="12" t="s">
        <v>490</v>
      </c>
      <c r="D371" s="28">
        <v>9</v>
      </c>
      <c r="E371" s="28">
        <v>7</v>
      </c>
      <c r="F371" s="28">
        <v>252</v>
      </c>
      <c r="G371" s="28">
        <v>15928.5</v>
      </c>
      <c r="H371" s="28">
        <v>758</v>
      </c>
      <c r="I371" s="28" t="s">
        <v>14</v>
      </c>
      <c r="J371" s="13">
        <v>85476604</v>
      </c>
      <c r="K371" s="13">
        <v>6172567.1900000004</v>
      </c>
      <c r="L371" s="13">
        <v>0</v>
      </c>
      <c r="M371" s="13">
        <v>0</v>
      </c>
      <c r="N371" s="13">
        <v>0</v>
      </c>
      <c r="O371" s="13">
        <v>2081137.17</v>
      </c>
      <c r="P371" s="13">
        <f t="shared" si="7"/>
        <v>77222899.640000001</v>
      </c>
      <c r="Q371" s="28" t="s">
        <v>836</v>
      </c>
    </row>
    <row r="372" spans="1:17" ht="31.2" x14ac:dyDescent="0.3">
      <c r="A372" s="28" t="s">
        <v>365</v>
      </c>
      <c r="B372" s="28" t="s">
        <v>365</v>
      </c>
      <c r="C372" s="12" t="s">
        <v>945</v>
      </c>
      <c r="D372" s="28">
        <v>3</v>
      </c>
      <c r="E372" s="28">
        <v>2</v>
      </c>
      <c r="F372" s="28">
        <v>24</v>
      </c>
      <c r="G372" s="28">
        <v>1417.6</v>
      </c>
      <c r="H372" s="28">
        <v>50</v>
      </c>
      <c r="I372" s="28" t="s">
        <v>14</v>
      </c>
      <c r="J372" s="13">
        <v>4125500</v>
      </c>
      <c r="K372" s="13">
        <v>105716.03</v>
      </c>
      <c r="L372" s="13">
        <v>0</v>
      </c>
      <c r="M372" s="13">
        <v>0</v>
      </c>
      <c r="N372" s="13">
        <v>0</v>
      </c>
      <c r="O372" s="13">
        <v>126198.97</v>
      </c>
      <c r="P372" s="13">
        <f t="shared" si="7"/>
        <v>3893585</v>
      </c>
      <c r="Q372" s="28" t="s">
        <v>836</v>
      </c>
    </row>
    <row r="373" spans="1:17" s="7" customFormat="1" ht="31.2" x14ac:dyDescent="0.3">
      <c r="A373" s="28" t="s">
        <v>364</v>
      </c>
      <c r="B373" s="28" t="s">
        <v>364</v>
      </c>
      <c r="C373" s="12" t="s">
        <v>946</v>
      </c>
      <c r="D373" s="28">
        <v>3</v>
      </c>
      <c r="E373" s="28">
        <v>2</v>
      </c>
      <c r="F373" s="28">
        <v>24</v>
      </c>
      <c r="G373" s="28">
        <v>1427.7</v>
      </c>
      <c r="H373" s="28">
        <v>44</v>
      </c>
      <c r="I373" s="28" t="s">
        <v>14</v>
      </c>
      <c r="J373" s="13">
        <f>'Прил 2'!D354+'Прил 3'!D354</f>
        <v>6983027</v>
      </c>
      <c r="K373" s="13">
        <v>426187.41</v>
      </c>
      <c r="L373" s="13">
        <v>0</v>
      </c>
      <c r="M373" s="13">
        <v>0</v>
      </c>
      <c r="N373" s="13">
        <v>0</v>
      </c>
      <c r="O373" s="13">
        <v>142320.95999999999</v>
      </c>
      <c r="P373" s="13">
        <f>J373-K373-O373</f>
        <v>6414518.6299999999</v>
      </c>
      <c r="Q373" s="28" t="s">
        <v>836</v>
      </c>
    </row>
    <row r="374" spans="1:17" ht="16.5" customHeight="1" x14ac:dyDescent="0.3">
      <c r="A374" s="28" t="s">
        <v>363</v>
      </c>
      <c r="B374" s="28" t="s">
        <v>363</v>
      </c>
      <c r="C374" s="12" t="s">
        <v>781</v>
      </c>
      <c r="D374" s="28">
        <v>3</v>
      </c>
      <c r="E374" s="28">
        <v>2</v>
      </c>
      <c r="F374" s="28">
        <v>16</v>
      </c>
      <c r="G374" s="28">
        <v>1624</v>
      </c>
      <c r="H374" s="28">
        <v>35</v>
      </c>
      <c r="I374" s="28" t="s">
        <v>14</v>
      </c>
      <c r="J374" s="13">
        <v>5338250</v>
      </c>
      <c r="K374" s="13">
        <v>389198.72</v>
      </c>
      <c r="L374" s="13">
        <v>0</v>
      </c>
      <c r="M374" s="13">
        <v>0</v>
      </c>
      <c r="N374" s="13">
        <v>0</v>
      </c>
      <c r="O374" s="13">
        <v>130854.38</v>
      </c>
      <c r="P374" s="13">
        <f t="shared" si="7"/>
        <v>4818196.9000000004</v>
      </c>
      <c r="Q374" s="28" t="s">
        <v>836</v>
      </c>
    </row>
    <row r="375" spans="1:17" ht="16.5" customHeight="1" x14ac:dyDescent="0.3">
      <c r="A375" s="28" t="s">
        <v>362</v>
      </c>
      <c r="B375" s="28" t="s">
        <v>362</v>
      </c>
      <c r="C375" s="12" t="s">
        <v>780</v>
      </c>
      <c r="D375" s="28">
        <v>5</v>
      </c>
      <c r="E375" s="28">
        <v>5</v>
      </c>
      <c r="F375" s="28">
        <v>76</v>
      </c>
      <c r="G375" s="28">
        <v>4289.2</v>
      </c>
      <c r="H375" s="28">
        <v>167</v>
      </c>
      <c r="I375" s="28" t="s">
        <v>14</v>
      </c>
      <c r="J375" s="13">
        <v>24044112.460000001</v>
      </c>
      <c r="K375" s="13">
        <v>1461232.98</v>
      </c>
      <c r="L375" s="13">
        <v>0</v>
      </c>
      <c r="M375" s="13">
        <v>0</v>
      </c>
      <c r="N375" s="13">
        <v>0</v>
      </c>
      <c r="O375" s="13">
        <v>491667.3</v>
      </c>
      <c r="P375" s="13">
        <f t="shared" si="7"/>
        <v>22091212.18</v>
      </c>
      <c r="Q375" s="28" t="s">
        <v>836</v>
      </c>
    </row>
    <row r="376" spans="1:17" ht="31.2" x14ac:dyDescent="0.3">
      <c r="A376" s="28" t="s">
        <v>361</v>
      </c>
      <c r="B376" s="28" t="s">
        <v>361</v>
      </c>
      <c r="C376" s="12" t="s">
        <v>909</v>
      </c>
      <c r="D376" s="28">
        <v>9</v>
      </c>
      <c r="E376" s="28">
        <v>1</v>
      </c>
      <c r="F376" s="28">
        <v>58</v>
      </c>
      <c r="G376" s="28">
        <v>3410.4</v>
      </c>
      <c r="H376" s="28">
        <v>168</v>
      </c>
      <c r="I376" s="28" t="s">
        <v>14</v>
      </c>
      <c r="J376" s="13">
        <v>2753832</v>
      </c>
      <c r="K376" s="13">
        <v>1327592.8999999999</v>
      </c>
      <c r="L376" s="13">
        <v>0</v>
      </c>
      <c r="M376" s="13">
        <v>0</v>
      </c>
      <c r="N376" s="13">
        <v>0</v>
      </c>
      <c r="O376" s="13">
        <v>441705.64</v>
      </c>
      <c r="P376" s="13">
        <f t="shared" si="7"/>
        <v>984533.46000000008</v>
      </c>
      <c r="Q376" s="28" t="s">
        <v>836</v>
      </c>
    </row>
    <row r="377" spans="1:17" ht="31.2" x14ac:dyDescent="0.3">
      <c r="A377" s="28" t="s">
        <v>360</v>
      </c>
      <c r="B377" s="28" t="s">
        <v>360</v>
      </c>
      <c r="C377" s="12" t="s">
        <v>910</v>
      </c>
      <c r="D377" s="28">
        <v>4</v>
      </c>
      <c r="E377" s="28">
        <v>2</v>
      </c>
      <c r="F377" s="28">
        <v>56</v>
      </c>
      <c r="G377" s="28">
        <v>2244.8000000000002</v>
      </c>
      <c r="H377" s="28">
        <v>198</v>
      </c>
      <c r="I377" s="28" t="s">
        <v>14</v>
      </c>
      <c r="J377" s="13">
        <v>2825000</v>
      </c>
      <c r="K377" s="13">
        <v>765650.33</v>
      </c>
      <c r="L377" s="13">
        <v>0</v>
      </c>
      <c r="M377" s="13">
        <v>0</v>
      </c>
      <c r="N377" s="13">
        <v>0</v>
      </c>
      <c r="O377" s="13">
        <v>259047.17</v>
      </c>
      <c r="P377" s="13">
        <f t="shared" si="7"/>
        <v>1800302.5</v>
      </c>
      <c r="Q377" s="28" t="s">
        <v>836</v>
      </c>
    </row>
    <row r="378" spans="1:17" ht="16.5" customHeight="1" x14ac:dyDescent="0.3">
      <c r="A378" s="28" t="s">
        <v>359</v>
      </c>
      <c r="B378" s="28" t="s">
        <v>359</v>
      </c>
      <c r="C378" s="12" t="s">
        <v>777</v>
      </c>
      <c r="D378" s="28">
        <v>4</v>
      </c>
      <c r="E378" s="28">
        <v>2</v>
      </c>
      <c r="F378" s="28">
        <v>51</v>
      </c>
      <c r="G378" s="28">
        <v>2075.59</v>
      </c>
      <c r="H378" s="28">
        <v>81</v>
      </c>
      <c r="I378" s="28" t="s">
        <v>14</v>
      </c>
      <c r="J378" s="13">
        <v>8882660</v>
      </c>
      <c r="K378" s="13">
        <v>508985.54</v>
      </c>
      <c r="L378" s="13">
        <v>0</v>
      </c>
      <c r="M378" s="13">
        <v>0</v>
      </c>
      <c r="N378" s="13">
        <v>0</v>
      </c>
      <c r="O378" s="13">
        <v>168659.97</v>
      </c>
      <c r="P378" s="13">
        <f t="shared" si="7"/>
        <v>8205014.4900000002</v>
      </c>
      <c r="Q378" s="28" t="s">
        <v>836</v>
      </c>
    </row>
    <row r="379" spans="1:17" ht="16.5" customHeight="1" x14ac:dyDescent="0.3">
      <c r="A379" s="28" t="s">
        <v>358</v>
      </c>
      <c r="B379" s="28" t="s">
        <v>358</v>
      </c>
      <c r="C379" s="12" t="s">
        <v>776</v>
      </c>
      <c r="D379" s="28">
        <v>10</v>
      </c>
      <c r="E379" s="28">
        <v>9</v>
      </c>
      <c r="F379" s="28">
        <v>443</v>
      </c>
      <c r="G379" s="28">
        <v>22980.44</v>
      </c>
      <c r="H379" s="28">
        <v>760</v>
      </c>
      <c r="I379" s="28" t="s">
        <v>14</v>
      </c>
      <c r="J379" s="13">
        <v>23020152</v>
      </c>
      <c r="K379" s="13">
        <v>8761047.9000000004</v>
      </c>
      <c r="L379" s="13">
        <v>0</v>
      </c>
      <c r="M379" s="13">
        <v>0</v>
      </c>
      <c r="N379" s="13">
        <v>0</v>
      </c>
      <c r="O379" s="13">
        <v>2948159.16</v>
      </c>
      <c r="P379" s="13">
        <f t="shared" si="7"/>
        <v>11310944.939999999</v>
      </c>
      <c r="Q379" s="28" t="s">
        <v>836</v>
      </c>
    </row>
    <row r="380" spans="1:17" ht="16.5" customHeight="1" x14ac:dyDescent="0.3">
      <c r="A380" s="28" t="s">
        <v>357</v>
      </c>
      <c r="B380" s="28" t="s">
        <v>357</v>
      </c>
      <c r="C380" s="12" t="s">
        <v>775</v>
      </c>
      <c r="D380" s="28">
        <v>5</v>
      </c>
      <c r="E380" s="28">
        <v>2</v>
      </c>
      <c r="F380" s="28">
        <v>40</v>
      </c>
      <c r="G380" s="28">
        <v>1984.3</v>
      </c>
      <c r="H380" s="28">
        <v>79</v>
      </c>
      <c r="I380" s="28" t="s">
        <v>14</v>
      </c>
      <c r="J380" s="13">
        <v>10162837</v>
      </c>
      <c r="K380" s="13">
        <v>739062.37</v>
      </c>
      <c r="L380" s="13">
        <v>0</v>
      </c>
      <c r="M380" s="13">
        <v>0</v>
      </c>
      <c r="N380" s="13">
        <v>0</v>
      </c>
      <c r="O380" s="13">
        <v>249152.28</v>
      </c>
      <c r="P380" s="13">
        <f t="shared" si="7"/>
        <v>9174622.3500000015</v>
      </c>
      <c r="Q380" s="28" t="s">
        <v>836</v>
      </c>
    </row>
    <row r="381" spans="1:17" ht="16.5" customHeight="1" x14ac:dyDescent="0.3">
      <c r="A381" s="28" t="s">
        <v>356</v>
      </c>
      <c r="B381" s="28" t="s">
        <v>356</v>
      </c>
      <c r="C381" s="12" t="s">
        <v>774</v>
      </c>
      <c r="D381" s="28">
        <v>5</v>
      </c>
      <c r="E381" s="28">
        <v>1</v>
      </c>
      <c r="F381" s="28">
        <v>60</v>
      </c>
      <c r="G381" s="28">
        <v>2975.7</v>
      </c>
      <c r="H381" s="28">
        <v>67</v>
      </c>
      <c r="I381" s="28" t="s">
        <v>14</v>
      </c>
      <c r="J381" s="13">
        <v>6974070</v>
      </c>
      <c r="K381" s="13">
        <v>454042.57</v>
      </c>
      <c r="L381" s="13">
        <v>0</v>
      </c>
      <c r="M381" s="13">
        <v>0</v>
      </c>
      <c r="N381" s="13">
        <v>0</v>
      </c>
      <c r="O381" s="13">
        <v>195646.13</v>
      </c>
      <c r="P381" s="13">
        <f t="shared" si="7"/>
        <v>6324381.2999999998</v>
      </c>
      <c r="Q381" s="28" t="s">
        <v>836</v>
      </c>
    </row>
    <row r="382" spans="1:17" ht="16.5" customHeight="1" x14ac:dyDescent="0.3">
      <c r="A382" s="28" t="s">
        <v>355</v>
      </c>
      <c r="B382" s="28" t="s">
        <v>355</v>
      </c>
      <c r="C382" s="12" t="s">
        <v>773</v>
      </c>
      <c r="D382" s="28">
        <v>4</v>
      </c>
      <c r="E382" s="28">
        <v>1</v>
      </c>
      <c r="F382" s="28">
        <v>60</v>
      </c>
      <c r="G382" s="28">
        <v>1702</v>
      </c>
      <c r="H382" s="28">
        <v>67</v>
      </c>
      <c r="I382" s="28" t="s">
        <v>14</v>
      </c>
      <c r="J382" s="13">
        <v>5699500</v>
      </c>
      <c r="K382" s="13">
        <v>311152.69</v>
      </c>
      <c r="L382" s="13">
        <v>0</v>
      </c>
      <c r="M382" s="13">
        <v>0</v>
      </c>
      <c r="N382" s="13">
        <v>0</v>
      </c>
      <c r="O382" s="13">
        <v>135491.10999999999</v>
      </c>
      <c r="P382" s="13">
        <f t="shared" si="7"/>
        <v>5252856.1999999993</v>
      </c>
      <c r="Q382" s="28" t="s">
        <v>836</v>
      </c>
    </row>
    <row r="383" spans="1:17" ht="16.5" customHeight="1" x14ac:dyDescent="0.3">
      <c r="A383" s="28" t="s">
        <v>354</v>
      </c>
      <c r="B383" s="28" t="s">
        <v>354</v>
      </c>
      <c r="C383" s="12" t="s">
        <v>482</v>
      </c>
      <c r="D383" s="28">
        <v>2</v>
      </c>
      <c r="E383" s="28">
        <v>2</v>
      </c>
      <c r="F383" s="28">
        <v>16</v>
      </c>
      <c r="G383" s="28">
        <v>992</v>
      </c>
      <c r="H383" s="28">
        <v>26</v>
      </c>
      <c r="I383" s="28" t="s">
        <v>14</v>
      </c>
      <c r="J383" s="13">
        <v>3577970</v>
      </c>
      <c r="K383" s="13">
        <v>274048.95</v>
      </c>
      <c r="L383" s="13">
        <v>0</v>
      </c>
      <c r="M383" s="13">
        <v>0</v>
      </c>
      <c r="N383" s="13">
        <v>0</v>
      </c>
      <c r="O383" s="13">
        <v>90839.78</v>
      </c>
      <c r="P383" s="13">
        <f t="shared" si="7"/>
        <v>3213081.27</v>
      </c>
      <c r="Q383" s="28" t="s">
        <v>836</v>
      </c>
    </row>
    <row r="384" spans="1:17" ht="16.5" customHeight="1" x14ac:dyDescent="0.3">
      <c r="A384" s="28" t="s">
        <v>353</v>
      </c>
      <c r="B384" s="28" t="s">
        <v>353</v>
      </c>
      <c r="C384" s="12" t="s">
        <v>481</v>
      </c>
      <c r="D384" s="28">
        <v>3</v>
      </c>
      <c r="E384" s="28">
        <v>2</v>
      </c>
      <c r="F384" s="28">
        <v>24</v>
      </c>
      <c r="G384" s="28">
        <v>1269</v>
      </c>
      <c r="H384" s="28">
        <v>45</v>
      </c>
      <c r="I384" s="28" t="s">
        <v>14</v>
      </c>
      <c r="J384" s="13">
        <v>3065761.4</v>
      </c>
      <c r="K384" s="13">
        <v>398215.8</v>
      </c>
      <c r="L384" s="13">
        <v>0</v>
      </c>
      <c r="M384" s="13">
        <v>0</v>
      </c>
      <c r="N384" s="13">
        <v>0</v>
      </c>
      <c r="O384" s="13">
        <v>131571.82999999999</v>
      </c>
      <c r="P384" s="13">
        <f t="shared" si="7"/>
        <v>2535973.77</v>
      </c>
      <c r="Q384" s="28" t="s">
        <v>836</v>
      </c>
    </row>
    <row r="385" spans="1:17" ht="16.5" customHeight="1" x14ac:dyDescent="0.3">
      <c r="A385" s="28" t="s">
        <v>352</v>
      </c>
      <c r="B385" s="28" t="s">
        <v>352</v>
      </c>
      <c r="C385" s="12" t="s">
        <v>480</v>
      </c>
      <c r="D385" s="28">
        <v>2</v>
      </c>
      <c r="E385" s="28">
        <v>2</v>
      </c>
      <c r="F385" s="28">
        <v>12</v>
      </c>
      <c r="G385" s="28">
        <v>1122.5</v>
      </c>
      <c r="H385" s="28">
        <v>40</v>
      </c>
      <c r="I385" s="28" t="s">
        <v>14</v>
      </c>
      <c r="J385" s="13">
        <v>4214750</v>
      </c>
      <c r="K385" s="13">
        <v>254705.94</v>
      </c>
      <c r="L385" s="13">
        <v>0</v>
      </c>
      <c r="M385" s="13">
        <v>0</v>
      </c>
      <c r="N385" s="13">
        <v>0</v>
      </c>
      <c r="O385" s="13">
        <v>84603.72</v>
      </c>
      <c r="P385" s="13">
        <f t="shared" si="7"/>
        <v>3875440.34</v>
      </c>
      <c r="Q385" s="28" t="s">
        <v>836</v>
      </c>
    </row>
    <row r="386" spans="1:17" ht="16.5" customHeight="1" x14ac:dyDescent="0.3">
      <c r="A386" s="28" t="s">
        <v>351</v>
      </c>
      <c r="B386" s="28" t="s">
        <v>351</v>
      </c>
      <c r="C386" s="12" t="s">
        <v>479</v>
      </c>
      <c r="D386" s="28">
        <v>2</v>
      </c>
      <c r="E386" s="28">
        <v>1</v>
      </c>
      <c r="F386" s="28">
        <v>8</v>
      </c>
      <c r="G386" s="28">
        <v>509.1</v>
      </c>
      <c r="H386" s="28">
        <v>21</v>
      </c>
      <c r="I386" s="28" t="s">
        <v>14</v>
      </c>
      <c r="J386" s="13">
        <v>2429750</v>
      </c>
      <c r="K386" s="13">
        <v>151095.03</v>
      </c>
      <c r="L386" s="13">
        <v>0</v>
      </c>
      <c r="M386" s="13">
        <v>0</v>
      </c>
      <c r="N386" s="13">
        <v>0</v>
      </c>
      <c r="O386" s="13">
        <v>51605.83</v>
      </c>
      <c r="P386" s="13">
        <f t="shared" si="7"/>
        <v>2227049.14</v>
      </c>
      <c r="Q386" s="28" t="s">
        <v>836</v>
      </c>
    </row>
    <row r="387" spans="1:17" ht="16.5" customHeight="1" x14ac:dyDescent="0.3">
      <c r="A387" s="28" t="s">
        <v>350</v>
      </c>
      <c r="B387" s="28" t="s">
        <v>350</v>
      </c>
      <c r="C387" s="12" t="s">
        <v>478</v>
      </c>
      <c r="D387" s="28">
        <v>2</v>
      </c>
      <c r="E387" s="28">
        <v>2</v>
      </c>
      <c r="F387" s="28">
        <v>12</v>
      </c>
      <c r="G387" s="28">
        <v>1405.1</v>
      </c>
      <c r="H387" s="28">
        <v>30</v>
      </c>
      <c r="I387" s="28" t="s">
        <v>14</v>
      </c>
      <c r="J387" s="13">
        <v>4692872</v>
      </c>
      <c r="K387" s="13">
        <v>393228.29</v>
      </c>
      <c r="L387" s="13">
        <v>0</v>
      </c>
      <c r="M387" s="13">
        <v>0</v>
      </c>
      <c r="N387" s="13">
        <v>0</v>
      </c>
      <c r="O387" s="13">
        <v>129974.11</v>
      </c>
      <c r="P387" s="13">
        <f t="shared" si="7"/>
        <v>4169669.6</v>
      </c>
      <c r="Q387" s="28" t="s">
        <v>836</v>
      </c>
    </row>
    <row r="388" spans="1:17" ht="16.5" customHeight="1" x14ac:dyDescent="0.3">
      <c r="A388" s="28" t="s">
        <v>349</v>
      </c>
      <c r="B388" s="28" t="s">
        <v>349</v>
      </c>
      <c r="C388" s="12" t="s">
        <v>477</v>
      </c>
      <c r="D388" s="28">
        <v>3</v>
      </c>
      <c r="E388" s="28">
        <v>2</v>
      </c>
      <c r="F388" s="28">
        <v>18</v>
      </c>
      <c r="G388" s="28">
        <v>1463.7</v>
      </c>
      <c r="H388" s="28">
        <v>35</v>
      </c>
      <c r="I388" s="28" t="s">
        <v>14</v>
      </c>
      <c r="J388" s="13">
        <v>5264750</v>
      </c>
      <c r="K388" s="13">
        <v>52128.4</v>
      </c>
      <c r="L388" s="13">
        <v>0</v>
      </c>
      <c r="M388" s="13">
        <v>0</v>
      </c>
      <c r="N388" s="13">
        <v>0</v>
      </c>
      <c r="O388" s="13">
        <v>135383.06</v>
      </c>
      <c r="P388" s="13">
        <f t="shared" si="7"/>
        <v>5077238.54</v>
      </c>
      <c r="Q388" s="28" t="s">
        <v>836</v>
      </c>
    </row>
    <row r="389" spans="1:17" ht="16.5" customHeight="1" x14ac:dyDescent="0.3">
      <c r="A389" s="28" t="s">
        <v>348</v>
      </c>
      <c r="B389" s="28" t="s">
        <v>348</v>
      </c>
      <c r="C389" s="12" t="s">
        <v>476</v>
      </c>
      <c r="D389" s="28">
        <v>5</v>
      </c>
      <c r="E389" s="28">
        <v>1</v>
      </c>
      <c r="F389" s="28">
        <v>83</v>
      </c>
      <c r="G389" s="28">
        <v>2459.5</v>
      </c>
      <c r="H389" s="28">
        <v>190</v>
      </c>
      <c r="I389" s="28" t="s">
        <v>14</v>
      </c>
      <c r="J389" s="13">
        <v>8663830.1999999993</v>
      </c>
      <c r="K389" s="13">
        <v>29476.13</v>
      </c>
      <c r="L389" s="13">
        <v>0</v>
      </c>
      <c r="M389" s="13">
        <v>0</v>
      </c>
      <c r="N389" s="13">
        <v>0</v>
      </c>
      <c r="O389" s="13">
        <v>204158.83</v>
      </c>
      <c r="P389" s="13">
        <f t="shared" si="7"/>
        <v>8430195.2399999984</v>
      </c>
      <c r="Q389" s="28" t="s">
        <v>836</v>
      </c>
    </row>
    <row r="390" spans="1:17" ht="16.5" customHeight="1" x14ac:dyDescent="0.3">
      <c r="A390" s="28" t="s">
        <v>347</v>
      </c>
      <c r="B390" s="28" t="s">
        <v>347</v>
      </c>
      <c r="C390" s="12" t="s">
        <v>475</v>
      </c>
      <c r="D390" s="28">
        <v>2</v>
      </c>
      <c r="E390" s="28">
        <v>2</v>
      </c>
      <c r="F390" s="28">
        <v>12</v>
      </c>
      <c r="G390" s="28">
        <v>1512.3</v>
      </c>
      <c r="H390" s="28">
        <v>41</v>
      </c>
      <c r="I390" s="28" t="s">
        <v>14</v>
      </c>
      <c r="J390" s="13">
        <v>5611250</v>
      </c>
      <c r="K390" s="13">
        <v>345872.68</v>
      </c>
      <c r="L390" s="13">
        <v>0</v>
      </c>
      <c r="M390" s="13">
        <v>0</v>
      </c>
      <c r="N390" s="13">
        <v>0</v>
      </c>
      <c r="O390" s="13">
        <v>115589.88</v>
      </c>
      <c r="P390" s="13">
        <f t="shared" si="7"/>
        <v>5149787.4400000004</v>
      </c>
      <c r="Q390" s="28" t="s">
        <v>836</v>
      </c>
    </row>
    <row r="391" spans="1:17" ht="16.5" customHeight="1" x14ac:dyDescent="0.3">
      <c r="A391" s="28" t="s">
        <v>346</v>
      </c>
      <c r="B391" s="28" t="s">
        <v>346</v>
      </c>
      <c r="C391" s="12" t="s">
        <v>474</v>
      </c>
      <c r="D391" s="28">
        <v>2</v>
      </c>
      <c r="E391" s="28">
        <v>1</v>
      </c>
      <c r="F391" s="28">
        <v>8</v>
      </c>
      <c r="G391" s="28">
        <v>505.3</v>
      </c>
      <c r="H391" s="28">
        <v>19</v>
      </c>
      <c r="I391" s="28" t="s">
        <v>14</v>
      </c>
      <c r="J391" s="13">
        <v>1836500</v>
      </c>
      <c r="K391" s="13">
        <v>109760.06</v>
      </c>
      <c r="L391" s="13">
        <v>0</v>
      </c>
      <c r="M391" s="13">
        <v>0</v>
      </c>
      <c r="N391" s="13">
        <v>0</v>
      </c>
      <c r="O391" s="13">
        <v>37111.85</v>
      </c>
      <c r="P391" s="13">
        <f t="shared" si="7"/>
        <v>1689628.0899999999</v>
      </c>
      <c r="Q391" s="28" t="s">
        <v>836</v>
      </c>
    </row>
    <row r="392" spans="1:17" ht="16.5" customHeight="1" x14ac:dyDescent="0.3">
      <c r="A392" s="28" t="s">
        <v>345</v>
      </c>
      <c r="B392" s="28" t="s">
        <v>345</v>
      </c>
      <c r="C392" s="12" t="s">
        <v>473</v>
      </c>
      <c r="D392" s="28">
        <v>2</v>
      </c>
      <c r="E392" s="28">
        <v>1</v>
      </c>
      <c r="F392" s="28">
        <v>8</v>
      </c>
      <c r="G392" s="28">
        <v>412.3</v>
      </c>
      <c r="H392" s="28">
        <v>24</v>
      </c>
      <c r="I392" s="28" t="s">
        <v>14</v>
      </c>
      <c r="J392" s="13">
        <v>2090599.9999999998</v>
      </c>
      <c r="K392" s="13">
        <v>42203.06</v>
      </c>
      <c r="L392" s="13">
        <v>0</v>
      </c>
      <c r="M392" s="13">
        <v>0</v>
      </c>
      <c r="N392" s="13">
        <v>0</v>
      </c>
      <c r="O392" s="13">
        <v>59222.28</v>
      </c>
      <c r="P392" s="13">
        <f t="shared" si="7"/>
        <v>1989174.6599999997</v>
      </c>
      <c r="Q392" s="28" t="s">
        <v>836</v>
      </c>
    </row>
    <row r="393" spans="1:17" ht="16.5" customHeight="1" x14ac:dyDescent="0.3">
      <c r="A393" s="28" t="s">
        <v>344</v>
      </c>
      <c r="B393" s="28" t="s">
        <v>344</v>
      </c>
      <c r="C393" s="12" t="s">
        <v>472</v>
      </c>
      <c r="D393" s="28">
        <v>2</v>
      </c>
      <c r="E393" s="28">
        <v>1</v>
      </c>
      <c r="F393" s="28">
        <v>8</v>
      </c>
      <c r="G393" s="28">
        <v>501.8</v>
      </c>
      <c r="H393" s="28">
        <v>24</v>
      </c>
      <c r="I393" s="28" t="s">
        <v>14</v>
      </c>
      <c r="J393" s="13">
        <v>2092511.2</v>
      </c>
      <c r="K393" s="13">
        <v>115691.6</v>
      </c>
      <c r="L393" s="13">
        <v>0</v>
      </c>
      <c r="M393" s="13">
        <v>0</v>
      </c>
      <c r="N393" s="13">
        <v>0</v>
      </c>
      <c r="O393" s="13">
        <v>39918.07</v>
      </c>
      <c r="P393" s="13">
        <f t="shared" si="7"/>
        <v>1936901.5299999998</v>
      </c>
      <c r="Q393" s="28" t="s">
        <v>836</v>
      </c>
    </row>
    <row r="394" spans="1:17" ht="16.5" customHeight="1" x14ac:dyDescent="0.3">
      <c r="A394" s="28" t="s">
        <v>343</v>
      </c>
      <c r="B394" s="28" t="s">
        <v>343</v>
      </c>
      <c r="C394" s="12" t="s">
        <v>471</v>
      </c>
      <c r="D394" s="28">
        <v>5</v>
      </c>
      <c r="E394" s="28">
        <v>6</v>
      </c>
      <c r="F394" s="28">
        <v>100</v>
      </c>
      <c r="G394" s="28">
        <v>6146.3</v>
      </c>
      <c r="H394" s="28">
        <v>255</v>
      </c>
      <c r="I394" s="28" t="s">
        <v>14</v>
      </c>
      <c r="J394" s="13">
        <v>13990169</v>
      </c>
      <c r="K394" s="13">
        <v>2038803.11</v>
      </c>
      <c r="L394" s="13">
        <v>0</v>
      </c>
      <c r="M394" s="13">
        <v>0</v>
      </c>
      <c r="N394" s="13">
        <v>0</v>
      </c>
      <c r="O394" s="13">
        <v>683015.07</v>
      </c>
      <c r="P394" s="13">
        <f t="shared" si="7"/>
        <v>11268350.82</v>
      </c>
      <c r="Q394" s="28" t="s">
        <v>836</v>
      </c>
    </row>
    <row r="395" spans="1:17" ht="16.5" customHeight="1" x14ac:dyDescent="0.3">
      <c r="A395" s="28" t="s">
        <v>342</v>
      </c>
      <c r="B395" s="28" t="s">
        <v>342</v>
      </c>
      <c r="C395" s="12" t="s">
        <v>470</v>
      </c>
      <c r="D395" s="28">
        <v>5</v>
      </c>
      <c r="E395" s="28">
        <v>4</v>
      </c>
      <c r="F395" s="28">
        <v>60</v>
      </c>
      <c r="G395" s="28">
        <v>3864.1</v>
      </c>
      <c r="H395" s="28">
        <v>128</v>
      </c>
      <c r="I395" s="28" t="s">
        <v>14</v>
      </c>
      <c r="J395" s="13">
        <v>3561226</v>
      </c>
      <c r="K395" s="13">
        <v>1303144.54</v>
      </c>
      <c r="L395" s="13">
        <v>0</v>
      </c>
      <c r="M395" s="13">
        <v>0</v>
      </c>
      <c r="N395" s="13">
        <v>0</v>
      </c>
      <c r="O395" s="13">
        <v>438337.42</v>
      </c>
      <c r="P395" s="13">
        <f t="shared" si="7"/>
        <v>1819744.04</v>
      </c>
      <c r="Q395" s="28" t="s">
        <v>836</v>
      </c>
    </row>
    <row r="396" spans="1:17" ht="16.5" customHeight="1" x14ac:dyDescent="0.3">
      <c r="A396" s="28" t="s">
        <v>341</v>
      </c>
      <c r="B396" s="28" t="s">
        <v>341</v>
      </c>
      <c r="C396" s="12" t="s">
        <v>469</v>
      </c>
      <c r="D396" s="28">
        <v>5</v>
      </c>
      <c r="E396" s="28">
        <v>6</v>
      </c>
      <c r="F396" s="28">
        <v>100</v>
      </c>
      <c r="G396" s="28">
        <v>6081.9</v>
      </c>
      <c r="H396" s="28">
        <v>246</v>
      </c>
      <c r="I396" s="28" t="s">
        <v>14</v>
      </c>
      <c r="J396" s="13">
        <v>8580020</v>
      </c>
      <c r="K396" s="13">
        <v>1828269.03</v>
      </c>
      <c r="L396" s="13">
        <v>0</v>
      </c>
      <c r="M396" s="13">
        <v>0</v>
      </c>
      <c r="N396" s="13">
        <v>0</v>
      </c>
      <c r="O396" s="13">
        <v>608303.85</v>
      </c>
      <c r="P396" s="13">
        <f t="shared" si="7"/>
        <v>6143447.1200000001</v>
      </c>
      <c r="Q396" s="28" t="s">
        <v>836</v>
      </c>
    </row>
    <row r="397" spans="1:17" ht="16.5" customHeight="1" x14ac:dyDescent="0.3">
      <c r="A397" s="28" t="s">
        <v>340</v>
      </c>
      <c r="B397" s="28" t="s">
        <v>340</v>
      </c>
      <c r="C397" s="12" t="s">
        <v>468</v>
      </c>
      <c r="D397" s="28">
        <v>3</v>
      </c>
      <c r="E397" s="28">
        <v>3</v>
      </c>
      <c r="F397" s="28">
        <v>140</v>
      </c>
      <c r="G397" s="28">
        <v>1861.2</v>
      </c>
      <c r="H397" s="28">
        <v>59</v>
      </c>
      <c r="I397" s="28" t="s">
        <v>14</v>
      </c>
      <c r="J397" s="13">
        <v>3644573</v>
      </c>
      <c r="K397" s="13">
        <v>547164.27</v>
      </c>
      <c r="L397" s="13">
        <v>0</v>
      </c>
      <c r="M397" s="13">
        <v>0</v>
      </c>
      <c r="N397" s="13">
        <v>0</v>
      </c>
      <c r="O397" s="13">
        <v>181890.11</v>
      </c>
      <c r="P397" s="13">
        <f t="shared" si="7"/>
        <v>2915518.62</v>
      </c>
      <c r="Q397" s="28" t="s">
        <v>836</v>
      </c>
    </row>
    <row r="398" spans="1:17" ht="16.5" customHeight="1" x14ac:dyDescent="0.3">
      <c r="A398" s="28" t="s">
        <v>339</v>
      </c>
      <c r="B398" s="28" t="s">
        <v>339</v>
      </c>
      <c r="C398" s="12" t="s">
        <v>467</v>
      </c>
      <c r="D398" s="28">
        <v>2</v>
      </c>
      <c r="E398" s="28">
        <v>2</v>
      </c>
      <c r="F398" s="28">
        <v>12</v>
      </c>
      <c r="G398" s="28">
        <v>775.4</v>
      </c>
      <c r="H398" s="28">
        <v>24</v>
      </c>
      <c r="I398" s="28" t="s">
        <v>14</v>
      </c>
      <c r="J398" s="13">
        <v>2475160</v>
      </c>
      <c r="K398" s="13">
        <v>287828.26</v>
      </c>
      <c r="L398" s="13">
        <v>0</v>
      </c>
      <c r="M398" s="13">
        <v>0</v>
      </c>
      <c r="N398" s="13">
        <v>0</v>
      </c>
      <c r="O398" s="13">
        <v>95952.87</v>
      </c>
      <c r="P398" s="13">
        <f t="shared" si="7"/>
        <v>2091378.87</v>
      </c>
      <c r="Q398" s="28" t="s">
        <v>836</v>
      </c>
    </row>
    <row r="399" spans="1:17" ht="16.5" customHeight="1" x14ac:dyDescent="0.3">
      <c r="A399" s="28" t="s">
        <v>338</v>
      </c>
      <c r="B399" s="28" t="s">
        <v>338</v>
      </c>
      <c r="C399" s="12" t="s">
        <v>466</v>
      </c>
      <c r="D399" s="28">
        <v>2</v>
      </c>
      <c r="E399" s="28">
        <v>2</v>
      </c>
      <c r="F399" s="28">
        <v>12</v>
      </c>
      <c r="G399" s="28">
        <v>788.8</v>
      </c>
      <c r="H399" s="28">
        <v>30</v>
      </c>
      <c r="I399" s="28" t="s">
        <v>14</v>
      </c>
      <c r="J399" s="13">
        <v>2475160</v>
      </c>
      <c r="K399" s="13">
        <v>243183.16</v>
      </c>
      <c r="L399" s="13">
        <v>0</v>
      </c>
      <c r="M399" s="13">
        <v>0</v>
      </c>
      <c r="N399" s="13">
        <v>0</v>
      </c>
      <c r="O399" s="13">
        <v>82159.149999999994</v>
      </c>
      <c r="P399" s="13">
        <f t="shared" si="7"/>
        <v>2149817.69</v>
      </c>
      <c r="Q399" s="28" t="s">
        <v>836</v>
      </c>
    </row>
    <row r="400" spans="1:17" ht="16.5" customHeight="1" x14ac:dyDescent="0.3">
      <c r="A400" s="28" t="s">
        <v>337</v>
      </c>
      <c r="B400" s="28" t="s">
        <v>337</v>
      </c>
      <c r="C400" s="12" t="s">
        <v>465</v>
      </c>
      <c r="D400" s="28">
        <v>2</v>
      </c>
      <c r="E400" s="28">
        <v>2</v>
      </c>
      <c r="F400" s="28">
        <v>12</v>
      </c>
      <c r="G400" s="28">
        <v>1020.9</v>
      </c>
      <c r="H400" s="28">
        <v>33</v>
      </c>
      <c r="I400" s="28" t="s">
        <v>14</v>
      </c>
      <c r="J400" s="13">
        <v>2475160</v>
      </c>
      <c r="K400" s="13">
        <v>227257.4</v>
      </c>
      <c r="L400" s="13">
        <v>0</v>
      </c>
      <c r="M400" s="13">
        <v>0</v>
      </c>
      <c r="N400" s="13">
        <v>0</v>
      </c>
      <c r="O400" s="13">
        <v>76832.160000000003</v>
      </c>
      <c r="P400" s="13">
        <f t="shared" si="7"/>
        <v>2171070.44</v>
      </c>
      <c r="Q400" s="28" t="s">
        <v>836</v>
      </c>
    </row>
    <row r="401" spans="1:17" ht="16.5" customHeight="1" x14ac:dyDescent="0.3">
      <c r="A401" s="28" t="s">
        <v>336</v>
      </c>
      <c r="B401" s="28" t="s">
        <v>336</v>
      </c>
      <c r="C401" s="12" t="s">
        <v>464</v>
      </c>
      <c r="D401" s="28">
        <v>2</v>
      </c>
      <c r="E401" s="28">
        <v>2</v>
      </c>
      <c r="F401" s="28">
        <v>29</v>
      </c>
      <c r="G401" s="28">
        <v>793.6</v>
      </c>
      <c r="H401" s="28">
        <v>24</v>
      </c>
      <c r="I401" s="28" t="s">
        <v>14</v>
      </c>
      <c r="J401" s="13">
        <v>2599107</v>
      </c>
      <c r="K401" s="13">
        <v>259747.69</v>
      </c>
      <c r="L401" s="13">
        <v>0</v>
      </c>
      <c r="M401" s="13">
        <v>0</v>
      </c>
      <c r="N401" s="13">
        <v>0</v>
      </c>
      <c r="O401" s="13">
        <v>87902.3</v>
      </c>
      <c r="P401" s="13">
        <f t="shared" si="7"/>
        <v>2251457.0100000002</v>
      </c>
      <c r="Q401" s="28" t="s">
        <v>836</v>
      </c>
    </row>
    <row r="402" spans="1:17" ht="16.5" customHeight="1" x14ac:dyDescent="0.3">
      <c r="A402" s="28" t="s">
        <v>335</v>
      </c>
      <c r="B402" s="28" t="s">
        <v>335</v>
      </c>
      <c r="C402" s="12" t="s">
        <v>463</v>
      </c>
      <c r="D402" s="28">
        <v>2</v>
      </c>
      <c r="E402" s="28">
        <v>2</v>
      </c>
      <c r="F402" s="28">
        <v>12</v>
      </c>
      <c r="G402" s="28">
        <v>996.85</v>
      </c>
      <c r="H402" s="28">
        <v>27</v>
      </c>
      <c r="I402" s="28" t="s">
        <v>14</v>
      </c>
      <c r="J402" s="13">
        <v>2475160</v>
      </c>
      <c r="K402" s="13">
        <v>205749.65</v>
      </c>
      <c r="L402" s="13">
        <v>0</v>
      </c>
      <c r="M402" s="13">
        <v>0</v>
      </c>
      <c r="N402" s="13">
        <v>0</v>
      </c>
      <c r="O402" s="13">
        <v>69115.13</v>
      </c>
      <c r="P402" s="13">
        <f t="shared" si="7"/>
        <v>2200295.2200000002</v>
      </c>
      <c r="Q402" s="28" t="s">
        <v>836</v>
      </c>
    </row>
    <row r="403" spans="1:17" ht="16.5" customHeight="1" x14ac:dyDescent="0.3">
      <c r="A403" s="28" t="s">
        <v>334</v>
      </c>
      <c r="B403" s="28" t="s">
        <v>334</v>
      </c>
      <c r="C403" s="12" t="s">
        <v>462</v>
      </c>
      <c r="D403" s="28">
        <v>4</v>
      </c>
      <c r="E403" s="28">
        <v>3</v>
      </c>
      <c r="F403" s="28">
        <v>32</v>
      </c>
      <c r="G403" s="28">
        <v>2320</v>
      </c>
      <c r="H403" s="28">
        <v>82</v>
      </c>
      <c r="I403" s="28" t="s">
        <v>14</v>
      </c>
      <c r="J403" s="13">
        <v>3583738</v>
      </c>
      <c r="K403" s="13">
        <v>711504.07</v>
      </c>
      <c r="L403" s="13">
        <v>0</v>
      </c>
      <c r="M403" s="13">
        <v>0</v>
      </c>
      <c r="N403" s="13">
        <v>0</v>
      </c>
      <c r="O403" s="13">
        <v>239620.67</v>
      </c>
      <c r="P403" s="13">
        <f t="shared" si="7"/>
        <v>2632613.2600000002</v>
      </c>
      <c r="Q403" s="28" t="s">
        <v>836</v>
      </c>
    </row>
    <row r="404" spans="1:17" ht="16.5" customHeight="1" x14ac:dyDescent="0.3">
      <c r="A404" s="28" t="s">
        <v>333</v>
      </c>
      <c r="B404" s="28" t="s">
        <v>333</v>
      </c>
      <c r="C404" s="12" t="s">
        <v>461</v>
      </c>
      <c r="D404" s="28">
        <v>5</v>
      </c>
      <c r="E404" s="28">
        <v>1</v>
      </c>
      <c r="F404" s="28">
        <v>84</v>
      </c>
      <c r="G404" s="28">
        <v>3708.51</v>
      </c>
      <c r="H404" s="28">
        <v>120</v>
      </c>
      <c r="I404" s="28" t="s">
        <v>14</v>
      </c>
      <c r="J404" s="13">
        <v>8214250</v>
      </c>
      <c r="K404" s="13">
        <v>812899.23</v>
      </c>
      <c r="L404" s="13">
        <v>0</v>
      </c>
      <c r="M404" s="13">
        <v>0</v>
      </c>
      <c r="N404" s="13">
        <v>0</v>
      </c>
      <c r="O404" s="13">
        <v>268664.68</v>
      </c>
      <c r="P404" s="13">
        <f t="shared" si="7"/>
        <v>7132686.0899999999</v>
      </c>
      <c r="Q404" s="28" t="s">
        <v>836</v>
      </c>
    </row>
    <row r="405" spans="1:17" ht="16.5" customHeight="1" x14ac:dyDescent="0.3">
      <c r="A405" s="28" t="s">
        <v>332</v>
      </c>
      <c r="B405" s="28" t="s">
        <v>332</v>
      </c>
      <c r="C405" s="12" t="s">
        <v>460</v>
      </c>
      <c r="D405" s="28">
        <v>3</v>
      </c>
      <c r="E405" s="28">
        <v>1</v>
      </c>
      <c r="F405" s="28">
        <v>9</v>
      </c>
      <c r="G405" s="28">
        <v>1095</v>
      </c>
      <c r="H405" s="28">
        <v>23</v>
      </c>
      <c r="I405" s="28" t="s">
        <v>14</v>
      </c>
      <c r="J405" s="13">
        <v>5474750</v>
      </c>
      <c r="K405" s="13">
        <v>584262.84</v>
      </c>
      <c r="L405" s="13">
        <v>0</v>
      </c>
      <c r="M405" s="13">
        <v>0</v>
      </c>
      <c r="N405" s="13">
        <v>0</v>
      </c>
      <c r="O405" s="13">
        <v>199013.98</v>
      </c>
      <c r="P405" s="13">
        <f t="shared" si="7"/>
        <v>4691473.18</v>
      </c>
      <c r="Q405" s="28" t="s">
        <v>836</v>
      </c>
    </row>
    <row r="406" spans="1:17" ht="16.5" customHeight="1" x14ac:dyDescent="0.3">
      <c r="A406" s="28" t="s">
        <v>331</v>
      </c>
      <c r="B406" s="28" t="s">
        <v>331</v>
      </c>
      <c r="C406" s="12" t="s">
        <v>769</v>
      </c>
      <c r="D406" s="28">
        <v>9</v>
      </c>
      <c r="E406" s="28">
        <v>1</v>
      </c>
      <c r="F406" s="28">
        <v>36</v>
      </c>
      <c r="G406" s="28">
        <v>2953.2</v>
      </c>
      <c r="H406" s="28">
        <v>137</v>
      </c>
      <c r="I406" s="28" t="s">
        <v>14</v>
      </c>
      <c r="J406" s="13">
        <v>17703456.800000001</v>
      </c>
      <c r="K406" s="13">
        <v>270247.62</v>
      </c>
      <c r="L406" s="13">
        <v>0</v>
      </c>
      <c r="M406" s="13">
        <v>0</v>
      </c>
      <c r="N406" s="13">
        <v>0</v>
      </c>
      <c r="O406" s="13">
        <v>358301.73</v>
      </c>
      <c r="P406" s="13">
        <f t="shared" si="7"/>
        <v>17074907.449999999</v>
      </c>
      <c r="Q406" s="28" t="s">
        <v>836</v>
      </c>
    </row>
    <row r="407" spans="1:17" ht="16.5" customHeight="1" x14ac:dyDescent="0.3">
      <c r="A407" s="28" t="s">
        <v>330</v>
      </c>
      <c r="B407" s="28" t="s">
        <v>330</v>
      </c>
      <c r="C407" s="12" t="s">
        <v>768</v>
      </c>
      <c r="D407" s="28">
        <v>5</v>
      </c>
      <c r="E407" s="28">
        <v>4</v>
      </c>
      <c r="F407" s="28">
        <v>64</v>
      </c>
      <c r="G407" s="28">
        <v>5420.6</v>
      </c>
      <c r="H407" s="28">
        <v>141</v>
      </c>
      <c r="I407" s="28" t="s">
        <v>14</v>
      </c>
      <c r="J407" s="13">
        <v>10199514</v>
      </c>
      <c r="K407" s="13">
        <v>1872371.11</v>
      </c>
      <c r="L407" s="13">
        <v>0</v>
      </c>
      <c r="M407" s="13">
        <v>0</v>
      </c>
      <c r="N407" s="13">
        <v>0</v>
      </c>
      <c r="O407" s="13">
        <v>596409.44999999995</v>
      </c>
      <c r="P407" s="13">
        <f t="shared" si="7"/>
        <v>7730733.4399999995</v>
      </c>
      <c r="Q407" s="28" t="s">
        <v>836</v>
      </c>
    </row>
    <row r="408" spans="1:17" ht="16.5" customHeight="1" x14ac:dyDescent="0.3">
      <c r="A408" s="28" t="s">
        <v>329</v>
      </c>
      <c r="B408" s="28" t="s">
        <v>329</v>
      </c>
      <c r="C408" s="12" t="s">
        <v>458</v>
      </c>
      <c r="D408" s="28">
        <v>2</v>
      </c>
      <c r="E408" s="28">
        <v>1</v>
      </c>
      <c r="F408" s="28">
        <v>8</v>
      </c>
      <c r="G408" s="28">
        <v>493</v>
      </c>
      <c r="H408" s="28">
        <v>28</v>
      </c>
      <c r="I408" s="28" t="s">
        <v>14</v>
      </c>
      <c r="J408" s="13">
        <v>1609387</v>
      </c>
      <c r="K408" s="13">
        <v>112285.89</v>
      </c>
      <c r="L408" s="13">
        <v>0</v>
      </c>
      <c r="M408" s="13">
        <v>0</v>
      </c>
      <c r="N408" s="13">
        <v>0</v>
      </c>
      <c r="O408" s="13">
        <v>37638.93</v>
      </c>
      <c r="P408" s="13">
        <f t="shared" si="7"/>
        <v>1459462.1800000002</v>
      </c>
      <c r="Q408" s="28" t="s">
        <v>836</v>
      </c>
    </row>
    <row r="409" spans="1:17" ht="16.5" customHeight="1" x14ac:dyDescent="0.3">
      <c r="A409" s="28" t="s">
        <v>328</v>
      </c>
      <c r="B409" s="28" t="s">
        <v>328</v>
      </c>
      <c r="C409" s="12" t="s">
        <v>459</v>
      </c>
      <c r="D409" s="28">
        <v>2</v>
      </c>
      <c r="E409" s="28">
        <v>1</v>
      </c>
      <c r="F409" s="28">
        <v>8</v>
      </c>
      <c r="G409" s="28">
        <v>446</v>
      </c>
      <c r="H409" s="28">
        <v>18</v>
      </c>
      <c r="I409" s="28" t="s">
        <v>14</v>
      </c>
      <c r="J409" s="13">
        <v>1493588</v>
      </c>
      <c r="K409" s="13">
        <v>91408.07</v>
      </c>
      <c r="L409" s="13">
        <v>0</v>
      </c>
      <c r="M409" s="13">
        <v>0</v>
      </c>
      <c r="N409" s="13">
        <v>0</v>
      </c>
      <c r="O409" s="13">
        <v>30680.21</v>
      </c>
      <c r="P409" s="13">
        <f t="shared" si="7"/>
        <v>1371499.72</v>
      </c>
      <c r="Q409" s="28" t="s">
        <v>836</v>
      </c>
    </row>
    <row r="410" spans="1:17" ht="16.5" customHeight="1" x14ac:dyDescent="0.3">
      <c r="A410" s="28" t="s">
        <v>327</v>
      </c>
      <c r="B410" s="28" t="s">
        <v>327</v>
      </c>
      <c r="C410" s="12" t="s">
        <v>457</v>
      </c>
      <c r="D410" s="28">
        <v>2</v>
      </c>
      <c r="E410" s="28">
        <v>1</v>
      </c>
      <c r="F410" s="28">
        <v>9</v>
      </c>
      <c r="G410" s="28">
        <v>493.1</v>
      </c>
      <c r="H410" s="28">
        <v>24</v>
      </c>
      <c r="I410" s="28" t="s">
        <v>14</v>
      </c>
      <c r="J410" s="13">
        <v>1495742.4</v>
      </c>
      <c r="K410" s="13">
        <v>99190.41</v>
      </c>
      <c r="L410" s="13">
        <v>0</v>
      </c>
      <c r="M410" s="13">
        <v>0</v>
      </c>
      <c r="N410" s="13">
        <v>0</v>
      </c>
      <c r="O410" s="13">
        <v>34024.870000000003</v>
      </c>
      <c r="P410" s="13">
        <f t="shared" si="7"/>
        <v>1362527.1199999999</v>
      </c>
      <c r="Q410" s="28" t="s">
        <v>836</v>
      </c>
    </row>
    <row r="411" spans="1:17" ht="16.5" customHeight="1" x14ac:dyDescent="0.3">
      <c r="A411" s="28" t="s">
        <v>326</v>
      </c>
      <c r="B411" s="28" t="s">
        <v>326</v>
      </c>
      <c r="C411" s="12" t="s">
        <v>456</v>
      </c>
      <c r="D411" s="28">
        <v>2</v>
      </c>
      <c r="E411" s="28">
        <v>1</v>
      </c>
      <c r="F411" s="28">
        <v>8</v>
      </c>
      <c r="G411" s="28">
        <v>473</v>
      </c>
      <c r="H411" s="28">
        <v>93</v>
      </c>
      <c r="I411" s="28" t="s">
        <v>14</v>
      </c>
      <c r="J411" s="13">
        <v>1515132</v>
      </c>
      <c r="K411" s="13">
        <v>128779.78</v>
      </c>
      <c r="L411" s="13">
        <v>0</v>
      </c>
      <c r="M411" s="13">
        <v>0</v>
      </c>
      <c r="N411" s="13">
        <v>0</v>
      </c>
      <c r="O411" s="13">
        <v>43420.29</v>
      </c>
      <c r="P411" s="13">
        <f t="shared" ref="P411:P423" si="8">J411-K411-O411</f>
        <v>1342931.93</v>
      </c>
      <c r="Q411" s="28" t="s">
        <v>836</v>
      </c>
    </row>
    <row r="412" spans="1:17" ht="16.5" customHeight="1" x14ac:dyDescent="0.3">
      <c r="A412" s="28" t="s">
        <v>325</v>
      </c>
      <c r="B412" s="28" t="s">
        <v>325</v>
      </c>
      <c r="C412" s="12" t="s">
        <v>767</v>
      </c>
      <c r="D412" s="28">
        <v>2</v>
      </c>
      <c r="E412" s="28">
        <v>2</v>
      </c>
      <c r="F412" s="28">
        <v>12</v>
      </c>
      <c r="G412" s="28">
        <v>1164</v>
      </c>
      <c r="H412" s="28">
        <v>30</v>
      </c>
      <c r="I412" s="28" t="s">
        <v>14</v>
      </c>
      <c r="J412" s="13">
        <v>4283536</v>
      </c>
      <c r="K412" s="13">
        <v>263657.26</v>
      </c>
      <c r="L412" s="13">
        <v>0</v>
      </c>
      <c r="M412" s="13">
        <v>0</v>
      </c>
      <c r="N412" s="13">
        <v>0</v>
      </c>
      <c r="O412" s="13">
        <v>87555.61</v>
      </c>
      <c r="P412" s="13">
        <f t="shared" si="8"/>
        <v>3932323.1300000004</v>
      </c>
      <c r="Q412" s="28" t="s">
        <v>836</v>
      </c>
    </row>
    <row r="413" spans="1:17" ht="16.5" customHeight="1" x14ac:dyDescent="0.3">
      <c r="A413" s="28" t="s">
        <v>324</v>
      </c>
      <c r="B413" s="28" t="s">
        <v>324</v>
      </c>
      <c r="C413" s="12" t="s">
        <v>772</v>
      </c>
      <c r="D413" s="28">
        <v>2</v>
      </c>
      <c r="E413" s="28">
        <v>1</v>
      </c>
      <c r="F413" s="28">
        <v>8</v>
      </c>
      <c r="G413" s="28">
        <v>505.9</v>
      </c>
      <c r="H413" s="28">
        <v>19</v>
      </c>
      <c r="I413" s="28" t="s">
        <v>14</v>
      </c>
      <c r="J413" s="13">
        <v>2419250</v>
      </c>
      <c r="K413" s="13">
        <v>135376.19</v>
      </c>
      <c r="L413" s="13">
        <v>0</v>
      </c>
      <c r="M413" s="13">
        <v>0</v>
      </c>
      <c r="N413" s="13">
        <v>0</v>
      </c>
      <c r="O413" s="13">
        <v>46032.98</v>
      </c>
      <c r="P413" s="13">
        <f t="shared" si="8"/>
        <v>2237840.83</v>
      </c>
      <c r="Q413" s="28" t="s">
        <v>836</v>
      </c>
    </row>
    <row r="414" spans="1:17" ht="16.5" customHeight="1" x14ac:dyDescent="0.3">
      <c r="A414" s="28" t="s">
        <v>323</v>
      </c>
      <c r="B414" s="28" t="s">
        <v>323</v>
      </c>
      <c r="C414" s="12" t="s">
        <v>771</v>
      </c>
      <c r="D414" s="28">
        <v>2</v>
      </c>
      <c r="E414" s="28">
        <v>2</v>
      </c>
      <c r="F414" s="28">
        <v>13</v>
      </c>
      <c r="G414" s="28">
        <v>1172</v>
      </c>
      <c r="H414" s="28">
        <v>28</v>
      </c>
      <c r="I414" s="28" t="s">
        <v>14</v>
      </c>
      <c r="J414" s="13">
        <v>4170430</v>
      </c>
      <c r="K414" s="13">
        <v>341808.47</v>
      </c>
      <c r="L414" s="13">
        <v>0</v>
      </c>
      <c r="M414" s="13">
        <v>0</v>
      </c>
      <c r="N414" s="13">
        <v>0</v>
      </c>
      <c r="O414" s="13">
        <v>114716.95</v>
      </c>
      <c r="P414" s="13">
        <f t="shared" si="8"/>
        <v>3713904.58</v>
      </c>
      <c r="Q414" s="28" t="s">
        <v>836</v>
      </c>
    </row>
    <row r="415" spans="1:17" ht="16.5" customHeight="1" x14ac:dyDescent="0.3">
      <c r="A415" s="28" t="s">
        <v>322</v>
      </c>
      <c r="B415" s="28" t="s">
        <v>322</v>
      </c>
      <c r="C415" s="12" t="s">
        <v>770</v>
      </c>
      <c r="D415" s="28">
        <v>2</v>
      </c>
      <c r="E415" s="28">
        <v>2</v>
      </c>
      <c r="F415" s="28">
        <v>8</v>
      </c>
      <c r="G415" s="28">
        <v>750</v>
      </c>
      <c r="H415" s="28">
        <v>16</v>
      </c>
      <c r="I415" s="28" t="s">
        <v>14</v>
      </c>
      <c r="J415" s="13">
        <v>2339190</v>
      </c>
      <c r="K415" s="13">
        <v>155837.9</v>
      </c>
      <c r="L415" s="13">
        <v>0</v>
      </c>
      <c r="M415" s="13">
        <v>0</v>
      </c>
      <c r="N415" s="13">
        <v>0</v>
      </c>
      <c r="O415" s="13">
        <v>51184.5</v>
      </c>
      <c r="P415" s="13">
        <f t="shared" si="8"/>
        <v>2132167.6</v>
      </c>
      <c r="Q415" s="28" t="s">
        <v>836</v>
      </c>
    </row>
    <row r="416" spans="1:17" ht="16.5" customHeight="1" x14ac:dyDescent="0.3">
      <c r="A416" s="28" t="s">
        <v>321</v>
      </c>
      <c r="B416" s="28" t="s">
        <v>321</v>
      </c>
      <c r="C416" s="12" t="s">
        <v>766</v>
      </c>
      <c r="D416" s="28">
        <v>2</v>
      </c>
      <c r="E416" s="28">
        <v>2</v>
      </c>
      <c r="F416" s="28">
        <v>8</v>
      </c>
      <c r="G416" s="28">
        <v>796.8</v>
      </c>
      <c r="H416" s="28">
        <v>19</v>
      </c>
      <c r="I416" s="28" t="s">
        <v>14</v>
      </c>
      <c r="J416" s="13">
        <v>2258400</v>
      </c>
      <c r="K416" s="13">
        <v>202240.78</v>
      </c>
      <c r="L416" s="13">
        <v>0</v>
      </c>
      <c r="M416" s="13">
        <v>0</v>
      </c>
      <c r="N416" s="13">
        <v>0</v>
      </c>
      <c r="O416" s="13">
        <v>72328.77</v>
      </c>
      <c r="P416" s="13">
        <f t="shared" si="8"/>
        <v>1983830.45</v>
      </c>
      <c r="Q416" s="28" t="s">
        <v>836</v>
      </c>
    </row>
    <row r="417" spans="1:17" ht="16.5" customHeight="1" x14ac:dyDescent="0.3">
      <c r="A417" s="28" t="s">
        <v>320</v>
      </c>
      <c r="B417" s="28" t="s">
        <v>320</v>
      </c>
      <c r="C417" s="12" t="s">
        <v>765</v>
      </c>
      <c r="D417" s="28">
        <v>2</v>
      </c>
      <c r="E417" s="28">
        <v>2</v>
      </c>
      <c r="F417" s="28">
        <v>8</v>
      </c>
      <c r="G417" s="28">
        <v>757.1</v>
      </c>
      <c r="H417" s="28">
        <v>37</v>
      </c>
      <c r="I417" s="28" t="s">
        <v>14</v>
      </c>
      <c r="J417" s="13">
        <v>3206750</v>
      </c>
      <c r="K417" s="13">
        <v>220008.36</v>
      </c>
      <c r="L417" s="13">
        <v>0</v>
      </c>
      <c r="M417" s="13">
        <v>0</v>
      </c>
      <c r="N417" s="13">
        <v>0</v>
      </c>
      <c r="O417" s="13">
        <v>73751.960000000006</v>
      </c>
      <c r="P417" s="13">
        <f t="shared" si="8"/>
        <v>2912989.68</v>
      </c>
      <c r="Q417" s="28" t="s">
        <v>836</v>
      </c>
    </row>
    <row r="418" spans="1:17" ht="16.5" customHeight="1" x14ac:dyDescent="0.3">
      <c r="A418" s="28" t="s">
        <v>319</v>
      </c>
      <c r="B418" s="28" t="s">
        <v>319</v>
      </c>
      <c r="C418" s="12" t="s">
        <v>764</v>
      </c>
      <c r="D418" s="28">
        <v>3</v>
      </c>
      <c r="E418" s="28">
        <v>1</v>
      </c>
      <c r="F418" s="28">
        <v>12</v>
      </c>
      <c r="G418" s="28">
        <v>736.4</v>
      </c>
      <c r="H418" s="28">
        <v>24</v>
      </c>
      <c r="I418" s="28" t="s">
        <v>14</v>
      </c>
      <c r="J418" s="13">
        <v>2828750</v>
      </c>
      <c r="K418" s="13">
        <v>212635.34</v>
      </c>
      <c r="L418" s="13">
        <v>0</v>
      </c>
      <c r="M418" s="13">
        <v>0</v>
      </c>
      <c r="N418" s="13">
        <v>0</v>
      </c>
      <c r="O418" s="13">
        <v>70974.179999999993</v>
      </c>
      <c r="P418" s="13">
        <f t="shared" si="8"/>
        <v>2545140.48</v>
      </c>
      <c r="Q418" s="28" t="s">
        <v>836</v>
      </c>
    </row>
    <row r="419" spans="1:17" ht="16.5" customHeight="1" x14ac:dyDescent="0.3">
      <c r="A419" s="28" t="s">
        <v>318</v>
      </c>
      <c r="B419" s="28" t="s">
        <v>318</v>
      </c>
      <c r="C419" s="12" t="s">
        <v>451</v>
      </c>
      <c r="D419" s="28">
        <v>2</v>
      </c>
      <c r="E419" s="28">
        <v>2</v>
      </c>
      <c r="F419" s="28">
        <v>12</v>
      </c>
      <c r="G419" s="28">
        <v>1232.2</v>
      </c>
      <c r="H419" s="28">
        <v>24</v>
      </c>
      <c r="I419" s="28" t="s">
        <v>14</v>
      </c>
      <c r="J419" s="13">
        <v>3899750</v>
      </c>
      <c r="K419" s="13">
        <v>273347.05</v>
      </c>
      <c r="L419" s="13">
        <v>0</v>
      </c>
      <c r="M419" s="13">
        <v>0</v>
      </c>
      <c r="N419" s="13">
        <v>0</v>
      </c>
      <c r="O419" s="13">
        <v>93115.05</v>
      </c>
      <c r="P419" s="13">
        <f t="shared" si="8"/>
        <v>3533287.9000000004</v>
      </c>
      <c r="Q419" s="28" t="s">
        <v>836</v>
      </c>
    </row>
    <row r="420" spans="1:17" ht="16.5" customHeight="1" x14ac:dyDescent="0.3">
      <c r="A420" s="28" t="s">
        <v>317</v>
      </c>
      <c r="B420" s="28" t="s">
        <v>317</v>
      </c>
      <c r="C420" s="12" t="s">
        <v>452</v>
      </c>
      <c r="D420" s="28">
        <v>2</v>
      </c>
      <c r="E420" s="28">
        <v>2</v>
      </c>
      <c r="F420" s="28">
        <v>12</v>
      </c>
      <c r="G420" s="28">
        <v>1176.4000000000001</v>
      </c>
      <c r="H420" s="28">
        <v>29</v>
      </c>
      <c r="I420" s="28" t="s">
        <v>14</v>
      </c>
      <c r="J420" s="13">
        <v>3093230</v>
      </c>
      <c r="K420" s="13">
        <v>317208.5</v>
      </c>
      <c r="L420" s="13">
        <v>0</v>
      </c>
      <c r="M420" s="13">
        <v>0</v>
      </c>
      <c r="N420" s="13">
        <v>0</v>
      </c>
      <c r="O420" s="13">
        <v>104989.49</v>
      </c>
      <c r="P420" s="13">
        <f t="shared" si="8"/>
        <v>2671032.0099999998</v>
      </c>
      <c r="Q420" s="28" t="s">
        <v>836</v>
      </c>
    </row>
    <row r="421" spans="1:17" ht="16.5" customHeight="1" x14ac:dyDescent="0.3">
      <c r="A421" s="28" t="s">
        <v>316</v>
      </c>
      <c r="B421" s="28" t="s">
        <v>316</v>
      </c>
      <c r="C421" s="12" t="s">
        <v>453</v>
      </c>
      <c r="D421" s="28">
        <v>5</v>
      </c>
      <c r="E421" s="28">
        <v>4</v>
      </c>
      <c r="F421" s="28">
        <v>65</v>
      </c>
      <c r="G421" s="28">
        <v>5330</v>
      </c>
      <c r="H421" s="28">
        <v>78</v>
      </c>
      <c r="I421" s="28" t="s">
        <v>14</v>
      </c>
      <c r="J421" s="13">
        <v>17306180</v>
      </c>
      <c r="K421" s="13">
        <v>1102228.8899999999</v>
      </c>
      <c r="L421" s="13">
        <v>0</v>
      </c>
      <c r="M421" s="13">
        <v>0</v>
      </c>
      <c r="N421" s="13">
        <v>0</v>
      </c>
      <c r="O421" s="13">
        <v>369282.59</v>
      </c>
      <c r="P421" s="13">
        <f t="shared" si="8"/>
        <v>15834668.52</v>
      </c>
      <c r="Q421" s="28" t="s">
        <v>836</v>
      </c>
    </row>
    <row r="422" spans="1:17" ht="16.5" customHeight="1" x14ac:dyDescent="0.3">
      <c r="A422" s="28" t="s">
        <v>315</v>
      </c>
      <c r="B422" s="28" t="s">
        <v>315</v>
      </c>
      <c r="C422" s="12" t="s">
        <v>454</v>
      </c>
      <c r="D422" s="28">
        <v>2</v>
      </c>
      <c r="E422" s="28">
        <v>1</v>
      </c>
      <c r="F422" s="28">
        <v>22</v>
      </c>
      <c r="G422" s="28">
        <v>1578.39</v>
      </c>
      <c r="H422" s="28">
        <v>40</v>
      </c>
      <c r="I422" s="28" t="s">
        <v>14</v>
      </c>
      <c r="J422" s="13">
        <v>4461500</v>
      </c>
      <c r="K422" s="13">
        <v>319184.53000000003</v>
      </c>
      <c r="L422" s="13">
        <v>0</v>
      </c>
      <c r="M422" s="13">
        <v>0</v>
      </c>
      <c r="N422" s="13">
        <v>0</v>
      </c>
      <c r="O422" s="13">
        <v>108037.71</v>
      </c>
      <c r="P422" s="13">
        <f t="shared" si="8"/>
        <v>4034277.76</v>
      </c>
      <c r="Q422" s="28" t="s">
        <v>836</v>
      </c>
    </row>
    <row r="423" spans="1:17" ht="16.5" customHeight="1" x14ac:dyDescent="0.3">
      <c r="A423" s="28" t="s">
        <v>314</v>
      </c>
      <c r="B423" s="28" t="s">
        <v>314</v>
      </c>
      <c r="C423" s="12" t="s">
        <v>455</v>
      </c>
      <c r="D423" s="28">
        <v>2</v>
      </c>
      <c r="E423" s="28">
        <v>1</v>
      </c>
      <c r="F423" s="28">
        <v>23</v>
      </c>
      <c r="G423" s="28">
        <v>1666.06</v>
      </c>
      <c r="H423" s="28">
        <v>57</v>
      </c>
      <c r="I423" s="28" t="s">
        <v>14</v>
      </c>
      <c r="J423" s="13">
        <v>5795000</v>
      </c>
      <c r="K423" s="13">
        <v>425707.17</v>
      </c>
      <c r="L423" s="13">
        <v>0</v>
      </c>
      <c r="M423" s="13">
        <v>0</v>
      </c>
      <c r="N423" s="13">
        <v>0</v>
      </c>
      <c r="O423" s="13">
        <v>144203.69</v>
      </c>
      <c r="P423" s="13">
        <f t="shared" si="8"/>
        <v>5225089.1399999997</v>
      </c>
      <c r="Q423" s="28" t="s">
        <v>836</v>
      </c>
    </row>
    <row r="424" spans="1:17" s="27" customFormat="1" ht="31.2" x14ac:dyDescent="0.3">
      <c r="A424" s="28" t="s">
        <v>313</v>
      </c>
      <c r="B424" s="28" t="s">
        <v>313</v>
      </c>
      <c r="C424" s="12" t="s">
        <v>849</v>
      </c>
      <c r="D424" s="28">
        <v>5</v>
      </c>
      <c r="E424" s="28">
        <v>8</v>
      </c>
      <c r="F424" s="28">
        <v>119</v>
      </c>
      <c r="G424" s="28">
        <v>7760.25</v>
      </c>
      <c r="H424" s="28">
        <v>278</v>
      </c>
      <c r="I424" s="28" t="s">
        <v>14</v>
      </c>
      <c r="J424" s="13">
        <f>'Прил 2'!D405+'Прил 3'!D405</f>
        <v>9414850</v>
      </c>
      <c r="K424" s="13">
        <v>2590574.37</v>
      </c>
      <c r="L424" s="13">
        <v>0</v>
      </c>
      <c r="M424" s="13">
        <v>0</v>
      </c>
      <c r="N424" s="13">
        <v>0</v>
      </c>
      <c r="O424" s="13">
        <v>872906.88</v>
      </c>
      <c r="P424" s="13">
        <f t="shared" ref="P424:P432" si="9">J424-K424-O424</f>
        <v>5951368.75</v>
      </c>
      <c r="Q424" s="28" t="s">
        <v>836</v>
      </c>
    </row>
    <row r="425" spans="1:17" s="27" customFormat="1" ht="16.5" customHeight="1" x14ac:dyDescent="0.3">
      <c r="A425" s="28" t="s">
        <v>312</v>
      </c>
      <c r="B425" s="28" t="s">
        <v>312</v>
      </c>
      <c r="C425" s="12" t="s">
        <v>979</v>
      </c>
      <c r="D425" s="28">
        <v>14</v>
      </c>
      <c r="E425" s="28">
        <v>9</v>
      </c>
      <c r="F425" s="28">
        <v>598</v>
      </c>
      <c r="G425" s="28">
        <v>40589.97</v>
      </c>
      <c r="H425" s="28">
        <v>800</v>
      </c>
      <c r="I425" s="28" t="s">
        <v>14</v>
      </c>
      <c r="J425" s="13">
        <f>'Прил 2'!D406+'Прил 3'!D406</f>
        <v>20211080</v>
      </c>
      <c r="K425" s="13">
        <v>13515889.18</v>
      </c>
      <c r="L425" s="13">
        <v>0</v>
      </c>
      <c r="M425" s="13">
        <v>0</v>
      </c>
      <c r="N425" s="13">
        <v>0</v>
      </c>
      <c r="O425" s="13">
        <v>4505824.32</v>
      </c>
      <c r="P425" s="13">
        <f t="shared" si="9"/>
        <v>2189366.5</v>
      </c>
      <c r="Q425" s="28" t="s">
        <v>836</v>
      </c>
    </row>
    <row r="426" spans="1:17" s="27" customFormat="1" ht="16.5" customHeight="1" x14ac:dyDescent="0.3">
      <c r="A426" s="28" t="s">
        <v>311</v>
      </c>
      <c r="B426" s="28" t="s">
        <v>311</v>
      </c>
      <c r="C426" s="12" t="s">
        <v>980</v>
      </c>
      <c r="D426" s="28">
        <v>14</v>
      </c>
      <c r="E426" s="28">
        <v>5</v>
      </c>
      <c r="F426" s="28">
        <v>349</v>
      </c>
      <c r="G426" s="28">
        <v>24080</v>
      </c>
      <c r="H426" s="28">
        <v>500</v>
      </c>
      <c r="I426" s="28" t="s">
        <v>14</v>
      </c>
      <c r="J426" s="13">
        <f>'Прил 2'!D407+'Прил 3'!D407</f>
        <v>11394676</v>
      </c>
      <c r="K426" s="13">
        <v>7945828.8700000001</v>
      </c>
      <c r="L426" s="13">
        <v>0</v>
      </c>
      <c r="M426" s="13">
        <v>0</v>
      </c>
      <c r="N426" s="13">
        <v>0</v>
      </c>
      <c r="O426" s="13">
        <v>2674131.14</v>
      </c>
      <c r="P426" s="13">
        <f t="shared" si="9"/>
        <v>774715.98999999976</v>
      </c>
      <c r="Q426" s="28" t="s">
        <v>836</v>
      </c>
    </row>
    <row r="427" spans="1:17" s="27" customFormat="1" ht="16.5" customHeight="1" x14ac:dyDescent="0.3">
      <c r="A427" s="28" t="s">
        <v>310</v>
      </c>
      <c r="B427" s="28" t="s">
        <v>310</v>
      </c>
      <c r="C427" s="12" t="s">
        <v>851</v>
      </c>
      <c r="D427" s="28">
        <v>12</v>
      </c>
      <c r="E427" s="28">
        <v>3</v>
      </c>
      <c r="F427" s="28">
        <v>144</v>
      </c>
      <c r="G427" s="28">
        <v>9035.9</v>
      </c>
      <c r="H427" s="28">
        <v>281</v>
      </c>
      <c r="I427" s="28" t="s">
        <v>14</v>
      </c>
      <c r="J427" s="13">
        <f>'Прил 2'!D408+'Прил 3'!D408</f>
        <v>17253351</v>
      </c>
      <c r="K427" s="51">
        <v>0</v>
      </c>
      <c r="L427" s="13">
        <v>0</v>
      </c>
      <c r="M427" s="13">
        <v>0</v>
      </c>
      <c r="N427" s="13">
        <v>0</v>
      </c>
      <c r="O427" s="13">
        <v>997845.1</v>
      </c>
      <c r="P427" s="13">
        <f t="shared" si="9"/>
        <v>16255505.9</v>
      </c>
      <c r="Q427" s="28" t="s">
        <v>836</v>
      </c>
    </row>
    <row r="428" spans="1:17" s="27" customFormat="1" ht="16.5" customHeight="1" x14ac:dyDescent="0.3">
      <c r="A428" s="28" t="s">
        <v>309</v>
      </c>
      <c r="B428" s="28" t="s">
        <v>309</v>
      </c>
      <c r="C428" s="12" t="s">
        <v>850</v>
      </c>
      <c r="D428" s="28">
        <v>12</v>
      </c>
      <c r="E428" s="28">
        <v>3</v>
      </c>
      <c r="F428" s="28">
        <v>174</v>
      </c>
      <c r="G428" s="28">
        <v>31920</v>
      </c>
      <c r="H428" s="28">
        <v>326</v>
      </c>
      <c r="I428" s="28" t="s">
        <v>14</v>
      </c>
      <c r="J428" s="13">
        <f>'Прил 2'!D409+'Прил 3'!D409</f>
        <v>4921571</v>
      </c>
      <c r="K428" s="13">
        <v>3531683.4</v>
      </c>
      <c r="L428" s="13">
        <v>0</v>
      </c>
      <c r="M428" s="13">
        <v>0</v>
      </c>
      <c r="N428" s="13">
        <v>0</v>
      </c>
      <c r="O428" s="13">
        <v>1176623.3400000001</v>
      </c>
      <c r="P428" s="13">
        <f t="shared" si="9"/>
        <v>213264.26</v>
      </c>
      <c r="Q428" s="28" t="s">
        <v>836</v>
      </c>
    </row>
    <row r="429" spans="1:17" s="27" customFormat="1" ht="16.5" customHeight="1" x14ac:dyDescent="0.3">
      <c r="A429" s="28" t="s">
        <v>308</v>
      </c>
      <c r="B429" s="28" t="s">
        <v>308</v>
      </c>
      <c r="C429" s="12" t="s">
        <v>853</v>
      </c>
      <c r="D429" s="28">
        <v>4</v>
      </c>
      <c r="E429" s="28">
        <v>3</v>
      </c>
      <c r="F429" s="28">
        <v>39</v>
      </c>
      <c r="G429" s="28">
        <v>2846.59</v>
      </c>
      <c r="H429" s="28">
        <v>109</v>
      </c>
      <c r="I429" s="28" t="s">
        <v>14</v>
      </c>
      <c r="J429" s="13">
        <f>'Прил 2'!D410+'Прил 3'!D410</f>
        <v>8728750</v>
      </c>
      <c r="K429" s="13">
        <v>0</v>
      </c>
      <c r="L429" s="13">
        <v>0</v>
      </c>
      <c r="M429" s="13">
        <v>0</v>
      </c>
      <c r="N429" s="13">
        <v>0</v>
      </c>
      <c r="O429" s="13">
        <v>323944.40999999997</v>
      </c>
      <c r="P429" s="13">
        <f t="shared" si="9"/>
        <v>8404805.5899999999</v>
      </c>
      <c r="Q429" s="28" t="s">
        <v>836</v>
      </c>
    </row>
    <row r="430" spans="1:17" s="27" customFormat="1" ht="16.5" customHeight="1" x14ac:dyDescent="0.3">
      <c r="A430" s="28" t="s">
        <v>307</v>
      </c>
      <c r="B430" s="28" t="s">
        <v>307</v>
      </c>
      <c r="C430" s="12" t="s">
        <v>852</v>
      </c>
      <c r="D430" s="28">
        <v>5</v>
      </c>
      <c r="E430" s="28">
        <v>5</v>
      </c>
      <c r="F430" s="28">
        <v>75</v>
      </c>
      <c r="G430" s="28">
        <v>3432.6</v>
      </c>
      <c r="H430" s="28">
        <v>112</v>
      </c>
      <c r="I430" s="28" t="s">
        <v>14</v>
      </c>
      <c r="J430" s="13">
        <f>'Прил 2'!D411+'Прил 3'!D411</f>
        <v>5141159</v>
      </c>
      <c r="K430" s="13">
        <v>1555923.76</v>
      </c>
      <c r="L430" s="13">
        <v>0</v>
      </c>
      <c r="M430" s="13">
        <v>0</v>
      </c>
      <c r="N430" s="13">
        <v>0</v>
      </c>
      <c r="O430" s="13">
        <v>523283.58</v>
      </c>
      <c r="P430" s="13">
        <f t="shared" si="9"/>
        <v>3061951.66</v>
      </c>
      <c r="Q430" s="28" t="s">
        <v>836</v>
      </c>
    </row>
    <row r="431" spans="1:17" s="27" customFormat="1" ht="16.5" customHeight="1" x14ac:dyDescent="0.3">
      <c r="A431" s="28" t="s">
        <v>840</v>
      </c>
      <c r="B431" s="28" t="s">
        <v>840</v>
      </c>
      <c r="C431" s="12" t="s">
        <v>855</v>
      </c>
      <c r="D431" s="28">
        <v>10</v>
      </c>
      <c r="E431" s="28">
        <v>3</v>
      </c>
      <c r="F431" s="28">
        <v>120</v>
      </c>
      <c r="G431" s="28">
        <v>7199.28</v>
      </c>
      <c r="H431" s="28">
        <v>308</v>
      </c>
      <c r="I431" s="28" t="s">
        <v>14</v>
      </c>
      <c r="J431" s="13">
        <f>'Прил 2'!D412+'Прил 3'!D412</f>
        <v>4579580</v>
      </c>
      <c r="K431" s="13">
        <v>2802166.32</v>
      </c>
      <c r="L431" s="13">
        <v>0</v>
      </c>
      <c r="M431" s="13">
        <v>0</v>
      </c>
      <c r="N431" s="13">
        <v>0</v>
      </c>
      <c r="O431" s="13">
        <v>937583.43</v>
      </c>
      <c r="P431" s="13">
        <f t="shared" si="9"/>
        <v>839830.25000000012</v>
      </c>
      <c r="Q431" s="28" t="s">
        <v>836</v>
      </c>
    </row>
    <row r="432" spans="1:17" s="27" customFormat="1" ht="16.5" customHeight="1" x14ac:dyDescent="0.3">
      <c r="A432" s="28" t="s">
        <v>841</v>
      </c>
      <c r="B432" s="28" t="s">
        <v>841</v>
      </c>
      <c r="C432" s="12" t="s">
        <v>866</v>
      </c>
      <c r="D432" s="28">
        <v>5</v>
      </c>
      <c r="E432" s="28">
        <v>6</v>
      </c>
      <c r="F432" s="28">
        <v>90</v>
      </c>
      <c r="G432" s="28">
        <v>4950.7</v>
      </c>
      <c r="H432" s="28">
        <v>201</v>
      </c>
      <c r="I432" s="28" t="s">
        <v>14</v>
      </c>
      <c r="J432" s="13">
        <f>'Прил 2'!D413+'Прил 3'!D413</f>
        <v>11344324.6</v>
      </c>
      <c r="K432" s="13">
        <v>1256885.5900000001</v>
      </c>
      <c r="L432" s="13">
        <v>0</v>
      </c>
      <c r="M432" s="13">
        <v>0</v>
      </c>
      <c r="N432" s="13">
        <v>0</v>
      </c>
      <c r="O432" s="13">
        <v>723317.55</v>
      </c>
      <c r="P432" s="13">
        <f t="shared" si="9"/>
        <v>9364121.459999999</v>
      </c>
      <c r="Q432" s="28" t="s">
        <v>836</v>
      </c>
    </row>
    <row r="433" spans="1:17" s="7" customFormat="1" ht="16.5" customHeight="1" x14ac:dyDescent="0.3">
      <c r="A433" s="28" t="s">
        <v>842</v>
      </c>
      <c r="B433" s="28" t="s">
        <v>842</v>
      </c>
      <c r="C433" s="12" t="s">
        <v>854</v>
      </c>
      <c r="D433" s="28">
        <v>10</v>
      </c>
      <c r="E433" s="28">
        <v>5</v>
      </c>
      <c r="F433" s="28">
        <v>198</v>
      </c>
      <c r="G433" s="28">
        <v>13174.91</v>
      </c>
      <c r="H433" s="28">
        <v>418</v>
      </c>
      <c r="I433" s="28" t="s">
        <v>14</v>
      </c>
      <c r="J433" s="13">
        <f>'Прил 2'!D414+'Прил 3'!D414</f>
        <v>12799640</v>
      </c>
      <c r="K433" s="51">
        <v>940022.18</v>
      </c>
      <c r="L433" s="51">
        <v>0</v>
      </c>
      <c r="M433" s="51">
        <v>0</v>
      </c>
      <c r="N433" s="51">
        <v>0</v>
      </c>
      <c r="O433" s="51">
        <v>1772276.74</v>
      </c>
      <c r="P433" s="13">
        <f t="shared" ref="P433:P435" si="10">J433-K433-O433</f>
        <v>10087341.08</v>
      </c>
      <c r="Q433" s="28" t="s">
        <v>836</v>
      </c>
    </row>
    <row r="434" spans="1:17" s="27" customFormat="1" ht="16.5" customHeight="1" x14ac:dyDescent="0.3">
      <c r="A434" s="28" t="s">
        <v>843</v>
      </c>
      <c r="B434" s="28" t="s">
        <v>843</v>
      </c>
      <c r="C434" s="12" t="s">
        <v>862</v>
      </c>
      <c r="D434" s="28">
        <v>9</v>
      </c>
      <c r="E434" s="28">
        <v>9</v>
      </c>
      <c r="F434" s="28">
        <v>325</v>
      </c>
      <c r="G434" s="28">
        <v>19503.8</v>
      </c>
      <c r="H434" s="28">
        <v>409</v>
      </c>
      <c r="I434" s="28" t="s">
        <v>14</v>
      </c>
      <c r="J434" s="13">
        <f>'Прил 2'!D415+'Прил 3'!D415</f>
        <v>60810816.019999996</v>
      </c>
      <c r="K434" s="51">
        <v>7232064.0199999996</v>
      </c>
      <c r="L434" s="13">
        <v>0</v>
      </c>
      <c r="M434" s="13">
        <v>0</v>
      </c>
      <c r="N434" s="13">
        <v>0</v>
      </c>
      <c r="O434" s="51">
        <v>2431647.63</v>
      </c>
      <c r="P434" s="13">
        <f t="shared" si="10"/>
        <v>51147104.369999997</v>
      </c>
      <c r="Q434" s="28" t="s">
        <v>836</v>
      </c>
    </row>
    <row r="435" spans="1:17" s="27" customFormat="1" ht="16.5" customHeight="1" x14ac:dyDescent="0.3">
      <c r="A435" s="28" t="s">
        <v>844</v>
      </c>
      <c r="B435" s="28" t="s">
        <v>844</v>
      </c>
      <c r="C435" s="12" t="s">
        <v>859</v>
      </c>
      <c r="D435" s="28">
        <v>5</v>
      </c>
      <c r="E435" s="28">
        <v>12</v>
      </c>
      <c r="F435" s="28">
        <v>127</v>
      </c>
      <c r="G435" s="28">
        <v>9759.5</v>
      </c>
      <c r="H435" s="28">
        <v>381</v>
      </c>
      <c r="I435" s="28" t="s">
        <v>14</v>
      </c>
      <c r="J435" s="13">
        <f>'Прил 2'!D416+'Прил 3'!D416</f>
        <v>6227800</v>
      </c>
      <c r="K435" s="51">
        <v>3715886.15</v>
      </c>
      <c r="L435" s="13">
        <v>0</v>
      </c>
      <c r="M435" s="13">
        <v>0</v>
      </c>
      <c r="N435" s="13">
        <v>0</v>
      </c>
      <c r="O435" s="51">
        <v>1255746.3999999999</v>
      </c>
      <c r="P435" s="13">
        <f t="shared" si="10"/>
        <v>1256167.4500000002</v>
      </c>
      <c r="Q435" s="28" t="s">
        <v>836</v>
      </c>
    </row>
    <row r="436" spans="1:17" s="27" customFormat="1" ht="16.5" customHeight="1" x14ac:dyDescent="0.3">
      <c r="A436" s="28" t="s">
        <v>845</v>
      </c>
      <c r="B436" s="28" t="s">
        <v>845</v>
      </c>
      <c r="C436" s="12" t="s">
        <v>856</v>
      </c>
      <c r="D436" s="28">
        <v>15</v>
      </c>
      <c r="E436" s="28">
        <v>1</v>
      </c>
      <c r="F436" s="28">
        <v>73</v>
      </c>
      <c r="G436" s="28">
        <v>7396.5</v>
      </c>
      <c r="H436" s="28">
        <v>167</v>
      </c>
      <c r="I436" s="28" t="s">
        <v>14</v>
      </c>
      <c r="J436" s="13">
        <f>'Прил 2'!D417+'Прил 3'!D417</f>
        <v>2512092.89</v>
      </c>
      <c r="K436" s="13">
        <v>1626695.77</v>
      </c>
      <c r="L436" s="13">
        <v>0</v>
      </c>
      <c r="M436" s="13">
        <v>0</v>
      </c>
      <c r="N436" s="13">
        <v>0</v>
      </c>
      <c r="O436" s="13">
        <v>540797.31000000006</v>
      </c>
      <c r="P436" s="13">
        <f>J436-K436-O436</f>
        <v>344599.81000000006</v>
      </c>
      <c r="Q436" s="28" t="s">
        <v>836</v>
      </c>
    </row>
    <row r="437" spans="1:17" s="27" customFormat="1" ht="16.5" customHeight="1" x14ac:dyDescent="0.3">
      <c r="A437" s="28" t="s">
        <v>846</v>
      </c>
      <c r="B437" s="28" t="s">
        <v>846</v>
      </c>
      <c r="C437" s="43" t="s">
        <v>867</v>
      </c>
      <c r="D437" s="28">
        <v>9</v>
      </c>
      <c r="E437" s="28">
        <v>1</v>
      </c>
      <c r="F437" s="28">
        <v>48</v>
      </c>
      <c r="G437" s="28">
        <v>2658.9</v>
      </c>
      <c r="H437" s="28">
        <v>30</v>
      </c>
      <c r="I437" s="28" t="s">
        <v>14</v>
      </c>
      <c r="J437" s="13">
        <f>'Прил 2'!D418+'Прил 3'!D418</f>
        <v>2053262</v>
      </c>
      <c r="K437" s="51">
        <v>0</v>
      </c>
      <c r="L437" s="13">
        <v>0</v>
      </c>
      <c r="M437" s="13">
        <v>0</v>
      </c>
      <c r="N437" s="13">
        <v>0</v>
      </c>
      <c r="O437" s="13">
        <v>321144.82</v>
      </c>
      <c r="P437" s="13">
        <f>J437-K437-O437</f>
        <v>1732117.18</v>
      </c>
      <c r="Q437" s="28" t="s">
        <v>836</v>
      </c>
    </row>
    <row r="438" spans="1:17" s="27" customFormat="1" ht="16.5" customHeight="1" x14ac:dyDescent="0.3">
      <c r="A438" s="28" t="s">
        <v>847</v>
      </c>
      <c r="B438" s="28" t="s">
        <v>847</v>
      </c>
      <c r="C438" s="12" t="s">
        <v>857</v>
      </c>
      <c r="D438" s="28">
        <v>12</v>
      </c>
      <c r="E438" s="28">
        <v>1</v>
      </c>
      <c r="F438" s="28">
        <v>107</v>
      </c>
      <c r="G438" s="28">
        <v>5117.95</v>
      </c>
      <c r="H438" s="28">
        <v>137</v>
      </c>
      <c r="I438" s="28" t="s">
        <v>14</v>
      </c>
      <c r="J438" s="13">
        <f>'Прил 2'!D419+'Прил 3'!D419</f>
        <v>14354750</v>
      </c>
      <c r="K438" s="13">
        <v>1725720.3</v>
      </c>
      <c r="L438" s="13">
        <v>0</v>
      </c>
      <c r="M438" s="13">
        <v>0</v>
      </c>
      <c r="N438" s="13">
        <v>0</v>
      </c>
      <c r="O438" s="13">
        <v>581144.36</v>
      </c>
      <c r="P438" s="13">
        <f>J438-K438-O438</f>
        <v>12047885.34</v>
      </c>
      <c r="Q438" s="28" t="s">
        <v>836</v>
      </c>
    </row>
    <row r="439" spans="1:17" s="27" customFormat="1" ht="16.5" customHeight="1" x14ac:dyDescent="0.3">
      <c r="A439" s="28" t="s">
        <v>848</v>
      </c>
      <c r="B439" s="28" t="s">
        <v>848</v>
      </c>
      <c r="C439" s="12" t="s">
        <v>858</v>
      </c>
      <c r="D439" s="28">
        <v>10</v>
      </c>
      <c r="E439" s="28">
        <v>4</v>
      </c>
      <c r="F439" s="28">
        <v>160</v>
      </c>
      <c r="G439" s="28">
        <v>8747.4</v>
      </c>
      <c r="H439" s="28">
        <v>186</v>
      </c>
      <c r="I439" s="28" t="s">
        <v>14</v>
      </c>
      <c r="J439" s="13">
        <f>'Прил 2'!D420+'Прил 3'!D420</f>
        <v>20603766</v>
      </c>
      <c r="K439" s="13">
        <v>3293469.93</v>
      </c>
      <c r="L439" s="13">
        <v>0</v>
      </c>
      <c r="M439" s="13">
        <v>0</v>
      </c>
      <c r="N439" s="13">
        <v>0</v>
      </c>
      <c r="O439" s="13">
        <v>1102757.99</v>
      </c>
      <c r="P439" s="13">
        <f>J439-K439-O439</f>
        <v>16207538.08</v>
      </c>
      <c r="Q439" s="28" t="s">
        <v>836</v>
      </c>
    </row>
    <row r="440" spans="1:17" ht="15.6" x14ac:dyDescent="0.3">
      <c r="A440" s="28"/>
      <c r="B440" s="28"/>
      <c r="C440" s="50"/>
      <c r="D440" s="15"/>
      <c r="E440" s="15"/>
      <c r="F440" s="15"/>
      <c r="G440" s="15">
        <f>SUM(G34:G439)</f>
        <v>1168937.9899999998</v>
      </c>
      <c r="H440" s="15">
        <f>SUM(H34:H439)</f>
        <v>36047</v>
      </c>
      <c r="I440" s="15">
        <f>SUM(I34:I423)</f>
        <v>0</v>
      </c>
      <c r="J440" s="4">
        <f>SUM(J34:J439)</f>
        <v>2509237270.6900001</v>
      </c>
      <c r="K440" s="3">
        <f>SUM(K34:K439)</f>
        <v>278338710.25</v>
      </c>
      <c r="L440" s="3">
        <f>SUM(L34:L423)</f>
        <v>0</v>
      </c>
      <c r="M440" s="3">
        <f>SUM(M34:M423)</f>
        <v>0</v>
      </c>
      <c r="N440" s="3">
        <f>SUM(N34:N423)</f>
        <v>0</v>
      </c>
      <c r="O440" s="3">
        <f>SUM(O34:O439)</f>
        <v>113266973.45999989</v>
      </c>
      <c r="P440" s="3">
        <f>SUM(P34:P439)</f>
        <v>2117631586.9800005</v>
      </c>
      <c r="Q440" s="15"/>
    </row>
    <row r="441" spans="1:17" ht="15.6" x14ac:dyDescent="0.3">
      <c r="A441" s="28"/>
      <c r="B441" s="28"/>
    </row>
    <row r="444" spans="1:17" x14ac:dyDescent="0.3">
      <c r="C444" s="61"/>
      <c r="D444" s="61"/>
      <c r="E444" s="61"/>
      <c r="F444" s="61"/>
      <c r="G444" s="61"/>
      <c r="H444" s="61"/>
      <c r="I444" s="61"/>
      <c r="J444" s="61"/>
    </row>
    <row r="445" spans="1:17" x14ac:dyDescent="0.3">
      <c r="C445" s="61"/>
      <c r="D445" s="61"/>
      <c r="E445" s="61"/>
      <c r="F445" s="61"/>
      <c r="G445" s="61"/>
      <c r="H445" s="61"/>
      <c r="I445" s="61"/>
      <c r="J445" s="61"/>
    </row>
    <row r="446" spans="1:17" x14ac:dyDescent="0.3">
      <c r="C446" s="61"/>
      <c r="D446" s="61"/>
      <c r="E446" s="61"/>
      <c r="F446" s="61"/>
      <c r="G446" s="61"/>
      <c r="H446" s="61"/>
      <c r="I446" s="61"/>
      <c r="J446" s="61"/>
    </row>
    <row r="447" spans="1:17" x14ac:dyDescent="0.3">
      <c r="C447" s="61"/>
      <c r="D447" s="61"/>
      <c r="E447" s="61"/>
      <c r="F447" s="61"/>
      <c r="G447" s="61"/>
      <c r="H447" s="61"/>
      <c r="I447" s="61"/>
      <c r="J447" s="61"/>
    </row>
    <row r="448" spans="1:17" x14ac:dyDescent="0.3">
      <c r="C448" s="61"/>
      <c r="D448" s="61"/>
      <c r="E448" s="61"/>
      <c r="F448" s="61"/>
      <c r="G448" s="61"/>
      <c r="H448" s="61"/>
      <c r="I448" s="61"/>
      <c r="J448" s="61"/>
    </row>
    <row r="449" spans="3:10" x14ac:dyDescent="0.3">
      <c r="C449" s="61"/>
      <c r="D449" s="61"/>
      <c r="E449" s="61"/>
      <c r="F449" s="61"/>
      <c r="G449" s="61"/>
      <c r="H449" s="61"/>
      <c r="I449" s="61"/>
      <c r="J449" s="61"/>
    </row>
    <row r="450" spans="3:10" x14ac:dyDescent="0.3">
      <c r="C450" s="61"/>
      <c r="D450" s="61"/>
      <c r="E450" s="61"/>
      <c r="F450" s="61"/>
      <c r="G450" s="61"/>
      <c r="H450" s="61"/>
      <c r="I450" s="61"/>
      <c r="J450" s="61"/>
    </row>
    <row r="451" spans="3:10" x14ac:dyDescent="0.3">
      <c r="C451" s="61"/>
      <c r="D451" s="61"/>
      <c r="E451" s="61"/>
      <c r="F451" s="61"/>
      <c r="G451" s="61"/>
      <c r="H451" s="61"/>
      <c r="I451" s="61"/>
      <c r="J451" s="61"/>
    </row>
    <row r="452" spans="3:10" x14ac:dyDescent="0.3">
      <c r="C452" s="61"/>
      <c r="D452" s="61"/>
      <c r="E452" s="61"/>
      <c r="F452" s="61"/>
      <c r="G452" s="61"/>
      <c r="H452" s="61"/>
      <c r="I452" s="61"/>
      <c r="J452" s="61"/>
    </row>
    <row r="453" spans="3:10" x14ac:dyDescent="0.3">
      <c r="C453" s="61"/>
      <c r="D453" s="61"/>
      <c r="E453" s="61"/>
      <c r="F453" s="61"/>
      <c r="G453" s="61"/>
      <c r="H453" s="61"/>
      <c r="I453" s="61"/>
      <c r="J453" s="61"/>
    </row>
    <row r="454" spans="3:10" x14ac:dyDescent="0.3">
      <c r="C454" s="61"/>
      <c r="D454" s="61"/>
      <c r="E454" s="61"/>
      <c r="F454" s="61"/>
      <c r="G454" s="61"/>
      <c r="H454" s="61"/>
      <c r="I454" s="61"/>
      <c r="J454" s="61"/>
    </row>
  </sheetData>
  <protectedRanges>
    <protectedRange sqref="H34:I439" name="Диапазон1_1"/>
  </protectedRanges>
  <autoFilter ref="A27:Q440">
    <filterColumn colId="3" showButton="0"/>
    <filterColumn colId="4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</autoFilter>
  <sortState ref="C26:Q422">
    <sortCondition ref="C26"/>
  </sortState>
  <mergeCells count="35">
    <mergeCell ref="C444:J454"/>
    <mergeCell ref="A33:C33"/>
    <mergeCell ref="B27:B31"/>
    <mergeCell ref="J27:P27"/>
    <mergeCell ref="A27:A31"/>
    <mergeCell ref="C27:C31"/>
    <mergeCell ref="Q27:Q31"/>
    <mergeCell ref="D28:D30"/>
    <mergeCell ref="E28:E30"/>
    <mergeCell ref="F28:F30"/>
    <mergeCell ref="J28:J30"/>
    <mergeCell ref="K28:P28"/>
    <mergeCell ref="K29:K30"/>
    <mergeCell ref="L29:N29"/>
    <mergeCell ref="D27:F27"/>
    <mergeCell ref="G27:G30"/>
    <mergeCell ref="H27:H30"/>
    <mergeCell ref="I27:I30"/>
    <mergeCell ref="O29:O30"/>
    <mergeCell ref="P29:P30"/>
    <mergeCell ref="A22:Q22"/>
    <mergeCell ref="A16:Q16"/>
    <mergeCell ref="A23:Q23"/>
    <mergeCell ref="O5:Q5"/>
    <mergeCell ref="O4:Q4"/>
    <mergeCell ref="O9:Q9"/>
    <mergeCell ref="O10:Q10"/>
    <mergeCell ref="O11:Q11"/>
    <mergeCell ref="O12:Q12"/>
    <mergeCell ref="O3:Q3"/>
    <mergeCell ref="O2:Q2"/>
    <mergeCell ref="O1:Q1"/>
    <mergeCell ref="A17:Q17"/>
    <mergeCell ref="A18:Q18"/>
    <mergeCell ref="O8:Q8"/>
  </mergeCells>
  <conditionalFormatting sqref="J34:P36 D367:Q439 D37:Q365 D34:H36 D366:H366">
    <cfRule type="expression" dxfId="198" priority="206">
      <formula>VALUE(#REF!)</formula>
    </cfRule>
  </conditionalFormatting>
  <conditionalFormatting sqref="I34:I36 I366">
    <cfRule type="expression" dxfId="197" priority="203">
      <formula>VALUE(#REF!)</formula>
    </cfRule>
  </conditionalFormatting>
  <conditionalFormatting sqref="A440:B441 A34:B364">
    <cfRule type="expression" dxfId="196" priority="199">
      <formula>EXACT($A34,"РАЗДЕЛ 2")</formula>
    </cfRule>
  </conditionalFormatting>
  <conditionalFormatting sqref="A440:B441 A34:B364">
    <cfRule type="expression" dxfId="195" priority="202">
      <formula>VALUE($B34)</formula>
    </cfRule>
  </conditionalFormatting>
  <conditionalFormatting sqref="J366:Q366">
    <cfRule type="expression" dxfId="194" priority="178">
      <formula>VALUE(#REF!)</formula>
    </cfRule>
  </conditionalFormatting>
  <conditionalFormatting sqref="O33">
    <cfRule type="expression" dxfId="193" priority="167">
      <formula>VALUE(#REF!)</formula>
    </cfRule>
  </conditionalFormatting>
  <conditionalFormatting sqref="D440:G440 J440:Q440">
    <cfRule type="expression" dxfId="192" priority="135">
      <formula>VALUE(#REF!)</formula>
    </cfRule>
  </conditionalFormatting>
  <conditionalFormatting sqref="H440">
    <cfRule type="expression" dxfId="191" priority="134">
      <formula>VALUE(#REF!)</formula>
    </cfRule>
  </conditionalFormatting>
  <conditionalFormatting sqref="I440">
    <cfRule type="expression" dxfId="190" priority="133">
      <formula>VALUE(#REF!)</formula>
    </cfRule>
  </conditionalFormatting>
  <conditionalFormatting sqref="L33:N33">
    <cfRule type="expression" dxfId="189" priority="36">
      <formula>VALUE(#REF!)</formula>
    </cfRule>
  </conditionalFormatting>
  <conditionalFormatting sqref="Q34:Q36">
    <cfRule type="expression" dxfId="188" priority="35">
      <formula>VALUE(#REF!)</formula>
    </cfRule>
  </conditionalFormatting>
  <conditionalFormatting sqref="C34:C246">
    <cfRule type="expression" dxfId="187" priority="19">
      <formula>VALUE($B35)</formula>
    </cfRule>
  </conditionalFormatting>
  <conditionalFormatting sqref="C34:C246">
    <cfRule type="expression" dxfId="186" priority="18">
      <formula>EXACT($A35,"РАЗДЕЛ 2")</formula>
    </cfRule>
  </conditionalFormatting>
  <conditionalFormatting sqref="C439">
    <cfRule type="expression" dxfId="185" priority="893">
      <formula>EXACT(#REF!,"РАЗДЕЛ 2")</formula>
    </cfRule>
  </conditionalFormatting>
  <conditionalFormatting sqref="C439 C247:C264">
    <cfRule type="expression" dxfId="184" priority="908">
      <formula>VALUE($B249)</formula>
    </cfRule>
  </conditionalFormatting>
  <conditionalFormatting sqref="C440">
    <cfRule type="expression" dxfId="183" priority="1140">
      <formula>EXACT(#REF!,"РАЗДЕЛ 2")</formula>
    </cfRule>
  </conditionalFormatting>
  <conditionalFormatting sqref="C440">
    <cfRule type="expression" dxfId="182" priority="1141">
      <formula>VALUE(#REF!)</formula>
    </cfRule>
  </conditionalFormatting>
  <conditionalFormatting sqref="C428 C435:C437">
    <cfRule type="expression" dxfId="181" priority="1142">
      <formula>VALUE($B431)</formula>
    </cfRule>
  </conditionalFormatting>
  <conditionalFormatting sqref="C428 C438">
    <cfRule type="expression" dxfId="180" priority="1145">
      <formula>EXACT($A431,"РАЗДЕЛ 2")</formula>
    </cfRule>
  </conditionalFormatting>
  <conditionalFormatting sqref="C429:C434 C365 C265:C303 C367:C424">
    <cfRule type="expression" dxfId="179" priority="1149">
      <formula>VALUE($B269)</formula>
    </cfRule>
  </conditionalFormatting>
  <conditionalFormatting sqref="C429:C433 C435:C436 C365 C265:C303 C367:C424">
    <cfRule type="expression" dxfId="178" priority="1150">
      <formula>EXACT($A269,"РАЗДЕЛ 2")</formula>
    </cfRule>
  </conditionalFormatting>
  <conditionalFormatting sqref="A365:B439">
    <cfRule type="expression" dxfId="177" priority="3">
      <formula>EXACT($A365,"РАЗДЕЛ 2")</formula>
    </cfRule>
  </conditionalFormatting>
  <conditionalFormatting sqref="A365:B439">
    <cfRule type="expression" dxfId="176" priority="4">
      <formula>VALUE($B365)</formula>
    </cfRule>
  </conditionalFormatting>
  <conditionalFormatting sqref="C438">
    <cfRule type="expression" dxfId="175" priority="1160">
      <formula>VALUE(#REF!)</formula>
    </cfRule>
  </conditionalFormatting>
  <conditionalFormatting sqref="C437">
    <cfRule type="expression" dxfId="174" priority="1169">
      <formula>EXACT(#REF!,"РАЗДЕЛ 2")</formula>
    </cfRule>
  </conditionalFormatting>
  <conditionalFormatting sqref="C427 C304:C363">
    <cfRule type="expression" dxfId="173" priority="1173">
      <formula>VALUE($B309)</formula>
    </cfRule>
  </conditionalFormatting>
  <conditionalFormatting sqref="C427 C434 C304:C363">
    <cfRule type="expression" dxfId="172" priority="1174">
      <formula>EXACT($A309,"РАЗДЕЛ 2")</formula>
    </cfRule>
  </conditionalFormatting>
  <conditionalFormatting sqref="C364">
    <cfRule type="expression" dxfId="171" priority="1420">
      <formula>VALUE($B370)</formula>
    </cfRule>
  </conditionalFormatting>
  <conditionalFormatting sqref="C364">
    <cfRule type="expression" dxfId="170" priority="1423">
      <formula>EXACT($A370,"РАЗДЕЛ 2")</formula>
    </cfRule>
  </conditionalFormatting>
  <conditionalFormatting sqref="C247:C264">
    <cfRule type="expression" dxfId="169" priority="1443">
      <formula>EXACT($A249,"РАЗДЕЛ 2")</formula>
    </cfRule>
  </conditionalFormatting>
  <conditionalFormatting sqref="C366">
    <cfRule type="expression" dxfId="168" priority="1450">
      <formula>EXACT($A34,"РАЗДЕЛ 2")</formula>
    </cfRule>
  </conditionalFormatting>
  <conditionalFormatting sqref="C366">
    <cfRule type="expression" dxfId="167" priority="1451">
      <formula>VALUE($B34)</formula>
    </cfRule>
  </conditionalFormatting>
  <conditionalFormatting sqref="C425:C426">
    <cfRule type="expression" dxfId="166" priority="1">
      <formula>VALUE($B428)</formula>
    </cfRule>
  </conditionalFormatting>
  <conditionalFormatting sqref="C425:C426">
    <cfRule type="expression" dxfId="165" priority="2">
      <formula>EXACT($A428,"РАЗДЕЛ 2")</formula>
    </cfRule>
  </conditionalFormatting>
  <pageMargins left="0.23622047244094491" right="0.23622047244094491" top="0.74803149606299213" bottom="0.74803149606299213" header="0.31496062992125984" footer="0.31496062992125984"/>
  <pageSetup paperSize="9" orientation="landscape" r:id="rId1"/>
  <headerFooter differentFirst="1">
    <oddHeader>&amp;C&amp;"Times New Roman,обычный"&amp;18&amp;P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Y438"/>
  <sheetViews>
    <sheetView view="pageBreakPreview" topLeftCell="A335" zoomScale="70" zoomScaleNormal="70" zoomScaleSheetLayoutView="70" workbookViewId="0">
      <selection activeCell="Y420" sqref="A346:Y420"/>
    </sheetView>
  </sheetViews>
  <sheetFormatPr defaultRowHeight="14.4" x14ac:dyDescent="0.3"/>
  <cols>
    <col min="1" max="1" width="7.33203125" customWidth="1"/>
    <col min="2" max="2" width="6.6640625" customWidth="1"/>
    <col min="3" max="3" width="48.44140625" customWidth="1"/>
    <col min="4" max="4" width="21.88671875" customWidth="1"/>
    <col min="5" max="5" width="15.88671875" customWidth="1"/>
    <col min="6" max="6" width="15.33203125" customWidth="1"/>
    <col min="7" max="7" width="6.44140625" customWidth="1"/>
    <col min="8" max="8" width="14.5546875" customWidth="1"/>
    <col min="9" max="9" width="14.33203125" customWidth="1"/>
    <col min="10" max="10" width="14.5546875" customWidth="1"/>
    <col min="11" max="11" width="7.33203125" customWidth="1"/>
    <col min="12" max="12" width="18.33203125" customWidth="1"/>
    <col min="13" max="13" width="5.88671875" customWidth="1"/>
    <col min="14" max="14" width="7.109375" customWidth="1"/>
    <col min="15" max="15" width="5.5546875" customWidth="1"/>
    <col min="16" max="16" width="6.44140625" customWidth="1"/>
    <col min="17" max="17" width="12.44140625" customWidth="1"/>
    <col min="18" max="18" width="18.5546875" customWidth="1"/>
    <col min="19" max="19" width="7.44140625" customWidth="1"/>
    <col min="20" max="20" width="6.5546875" customWidth="1"/>
    <col min="21" max="21" width="12.33203125" customWidth="1"/>
    <col min="22" max="22" width="11.44140625" customWidth="1"/>
    <col min="23" max="23" width="18.6640625" style="7" customWidth="1"/>
    <col min="24" max="24" width="8.6640625" customWidth="1"/>
    <col min="25" max="25" width="18.33203125" style="7" customWidth="1"/>
  </cols>
  <sheetData>
    <row r="2" spans="1:25" s="19" customFormat="1" ht="28.8" x14ac:dyDescent="0.55000000000000004">
      <c r="A2" s="63" t="s">
        <v>888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4"/>
      <c r="X2" s="63"/>
      <c r="Y2" s="63"/>
    </row>
    <row r="3" spans="1:25" s="19" customFormat="1" ht="28.8" x14ac:dyDescent="0.55000000000000004">
      <c r="A3" s="63" t="s">
        <v>889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4"/>
      <c r="X3" s="63"/>
      <c r="Y3" s="63"/>
    </row>
    <row r="4" spans="1:25" s="19" customFormat="1" ht="28.8" x14ac:dyDescent="0.55000000000000004">
      <c r="A4" s="63" t="s">
        <v>890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4"/>
      <c r="X4" s="63"/>
      <c r="Y4" s="63"/>
    </row>
    <row r="5" spans="1:25" s="34" customFormat="1" ht="28.8" x14ac:dyDescent="0.55000000000000004">
      <c r="A5" s="63" t="s">
        <v>891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4"/>
      <c r="X5" s="63"/>
      <c r="Y5" s="63"/>
    </row>
    <row r="6" spans="1:25" s="34" customFormat="1" ht="28.8" x14ac:dyDescent="0.55000000000000004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48"/>
      <c r="X6" s="35"/>
      <c r="Y6" s="35"/>
    </row>
    <row r="7" spans="1:25" s="19" customFormat="1" ht="28.8" x14ac:dyDescent="0.55000000000000004">
      <c r="A7" s="34"/>
      <c r="W7" s="18"/>
      <c r="Y7" s="18"/>
    </row>
    <row r="8" spans="1:25" ht="28.8" x14ac:dyDescent="0.55000000000000004">
      <c r="A8" s="20"/>
      <c r="B8" s="20"/>
      <c r="C8" s="21"/>
      <c r="D8" s="21"/>
      <c r="E8" s="21"/>
      <c r="F8" s="21"/>
      <c r="G8" s="21"/>
      <c r="H8" s="21"/>
      <c r="I8" s="21"/>
      <c r="J8" s="21"/>
      <c r="K8" s="22"/>
      <c r="L8" s="21"/>
      <c r="M8" s="22"/>
      <c r="N8" s="21"/>
      <c r="O8" s="22"/>
      <c r="P8" s="21"/>
      <c r="Q8" s="21"/>
      <c r="R8" s="21"/>
      <c r="S8" s="21"/>
      <c r="T8" s="21"/>
      <c r="U8" s="21"/>
      <c r="V8" s="21"/>
      <c r="W8" s="23"/>
      <c r="X8" s="21"/>
      <c r="Y8" s="23"/>
    </row>
    <row r="9" spans="1:25" ht="25.5" customHeight="1" x14ac:dyDescent="0.3">
      <c r="A9" s="60" t="s">
        <v>832</v>
      </c>
      <c r="B9" s="60" t="s">
        <v>833</v>
      </c>
      <c r="C9" s="60" t="s">
        <v>864</v>
      </c>
      <c r="D9" s="60" t="s">
        <v>813</v>
      </c>
      <c r="E9" s="60" t="s">
        <v>814</v>
      </c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</row>
    <row r="10" spans="1:25" ht="22.5" customHeight="1" x14ac:dyDescent="0.3">
      <c r="A10" s="60"/>
      <c r="B10" s="60"/>
      <c r="C10" s="60"/>
      <c r="D10" s="60"/>
      <c r="E10" s="60" t="s">
        <v>15</v>
      </c>
      <c r="F10" s="60"/>
      <c r="G10" s="60"/>
      <c r="H10" s="60"/>
      <c r="I10" s="60"/>
      <c r="J10" s="60"/>
      <c r="K10" s="59" t="s">
        <v>815</v>
      </c>
      <c r="L10" s="59"/>
      <c r="M10" s="59" t="s">
        <v>863</v>
      </c>
      <c r="N10" s="59"/>
      <c r="O10" s="59" t="s">
        <v>585</v>
      </c>
      <c r="P10" s="59"/>
      <c r="Q10" s="59" t="s">
        <v>16</v>
      </c>
      <c r="R10" s="59"/>
      <c r="S10" s="59" t="s">
        <v>17</v>
      </c>
      <c r="T10" s="59"/>
      <c r="U10" s="59" t="s">
        <v>18</v>
      </c>
      <c r="V10" s="59"/>
      <c r="W10" s="59"/>
      <c r="X10" s="59" t="s">
        <v>19</v>
      </c>
      <c r="Y10" s="59"/>
    </row>
    <row r="11" spans="1:25" ht="115.5" customHeight="1" x14ac:dyDescent="0.3">
      <c r="A11" s="60"/>
      <c r="B11" s="60"/>
      <c r="C11" s="60"/>
      <c r="D11" s="60"/>
      <c r="E11" s="37" t="s">
        <v>20</v>
      </c>
      <c r="F11" s="37" t="s">
        <v>21</v>
      </c>
      <c r="G11" s="37" t="s">
        <v>22</v>
      </c>
      <c r="H11" s="37" t="s">
        <v>23</v>
      </c>
      <c r="I11" s="37" t="s">
        <v>24</v>
      </c>
      <c r="J11" s="37" t="s">
        <v>25</v>
      </c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</row>
    <row r="12" spans="1:25" ht="16.5" customHeight="1" x14ac:dyDescent="0.3">
      <c r="A12" s="60"/>
      <c r="B12" s="60"/>
      <c r="C12" s="60"/>
      <c r="D12" s="60"/>
      <c r="E12" s="38" t="s">
        <v>12</v>
      </c>
      <c r="F12" s="38" t="s">
        <v>12</v>
      </c>
      <c r="G12" s="38" t="s">
        <v>12</v>
      </c>
      <c r="H12" s="38" t="s">
        <v>12</v>
      </c>
      <c r="I12" s="38" t="s">
        <v>12</v>
      </c>
      <c r="J12" s="38" t="s">
        <v>12</v>
      </c>
      <c r="K12" s="39" t="s">
        <v>9</v>
      </c>
      <c r="L12" s="38" t="s">
        <v>12</v>
      </c>
      <c r="M12" s="39" t="s">
        <v>9</v>
      </c>
      <c r="N12" s="38" t="s">
        <v>12</v>
      </c>
      <c r="O12" s="39" t="s">
        <v>9</v>
      </c>
      <c r="P12" s="38" t="s">
        <v>12</v>
      </c>
      <c r="Q12" s="38" t="s">
        <v>835</v>
      </c>
      <c r="R12" s="38" t="s">
        <v>12</v>
      </c>
      <c r="S12" s="38" t="s">
        <v>835</v>
      </c>
      <c r="T12" s="38" t="s">
        <v>12</v>
      </c>
      <c r="U12" s="38" t="s">
        <v>835</v>
      </c>
      <c r="V12" s="38" t="s">
        <v>816</v>
      </c>
      <c r="W12" s="38" t="s">
        <v>12</v>
      </c>
      <c r="X12" s="38" t="s">
        <v>835</v>
      </c>
      <c r="Y12" s="38" t="s">
        <v>12</v>
      </c>
    </row>
    <row r="13" spans="1:25" ht="15.75" customHeight="1" x14ac:dyDescent="0.3">
      <c r="A13" s="11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11">
        <v>7</v>
      </c>
      <c r="H13" s="11">
        <v>8</v>
      </c>
      <c r="I13" s="11">
        <v>9</v>
      </c>
      <c r="J13" s="11">
        <v>10</v>
      </c>
      <c r="K13" s="11">
        <v>11</v>
      </c>
      <c r="L13" s="11">
        <v>12</v>
      </c>
      <c r="M13" s="11">
        <v>13</v>
      </c>
      <c r="N13" s="11">
        <v>14</v>
      </c>
      <c r="O13" s="11">
        <v>15</v>
      </c>
      <c r="P13" s="11">
        <v>16</v>
      </c>
      <c r="Q13" s="11">
        <v>17</v>
      </c>
      <c r="R13" s="11">
        <v>18</v>
      </c>
      <c r="S13" s="11">
        <v>19</v>
      </c>
      <c r="T13" s="11">
        <v>20</v>
      </c>
      <c r="U13" s="11">
        <v>21</v>
      </c>
      <c r="V13" s="11">
        <v>22</v>
      </c>
      <c r="W13" s="47">
        <v>23</v>
      </c>
      <c r="X13" s="11">
        <v>24</v>
      </c>
      <c r="Y13" s="11">
        <v>25</v>
      </c>
    </row>
    <row r="14" spans="1:25" s="25" customFormat="1" ht="18" customHeight="1" x14ac:dyDescent="0.3">
      <c r="A14" s="62" t="s">
        <v>13</v>
      </c>
      <c r="B14" s="62"/>
      <c r="C14" s="62"/>
      <c r="D14" s="4">
        <f>D421</f>
        <v>2444803105.9200001</v>
      </c>
      <c r="E14" s="4">
        <f t="shared" ref="E14:Y14" si="0">E421</f>
        <v>106931113.40000001</v>
      </c>
      <c r="F14" s="4">
        <f t="shared" si="0"/>
        <v>181944762</v>
      </c>
      <c r="G14" s="4">
        <f t="shared" si="0"/>
        <v>0</v>
      </c>
      <c r="H14" s="4">
        <f t="shared" si="0"/>
        <v>49473022.5</v>
      </c>
      <c r="I14" s="4">
        <f t="shared" si="0"/>
        <v>77653596.719999999</v>
      </c>
      <c r="J14" s="4">
        <f t="shared" si="0"/>
        <v>43765099.799999997</v>
      </c>
      <c r="K14" s="26">
        <f t="shared" si="0"/>
        <v>88</v>
      </c>
      <c r="L14" s="4">
        <f t="shared" si="0"/>
        <v>219627047</v>
      </c>
      <c r="M14" s="26">
        <f t="shared" si="0"/>
        <v>0</v>
      </c>
      <c r="N14" s="4">
        <f t="shared" si="0"/>
        <v>0</v>
      </c>
      <c r="O14" s="26">
        <f t="shared" si="0"/>
        <v>0</v>
      </c>
      <c r="P14" s="4">
        <f t="shared" si="0"/>
        <v>0</v>
      </c>
      <c r="Q14" s="4">
        <f t="shared" si="0"/>
        <v>154662.76</v>
      </c>
      <c r="R14" s="4">
        <f t="shared" si="0"/>
        <v>820262772.89999998</v>
      </c>
      <c r="S14" s="4">
        <f t="shared" si="0"/>
        <v>0</v>
      </c>
      <c r="T14" s="4">
        <f t="shared" si="0"/>
        <v>0</v>
      </c>
      <c r="U14" s="4">
        <f t="shared" si="0"/>
        <v>175534.52</v>
      </c>
      <c r="V14" s="4">
        <f t="shared" si="0"/>
        <v>15778.6</v>
      </c>
      <c r="W14" s="4">
        <f t="shared" si="0"/>
        <v>941548071.60000002</v>
      </c>
      <c r="X14" s="4">
        <f t="shared" si="0"/>
        <v>260</v>
      </c>
      <c r="Y14" s="4">
        <f t="shared" si="0"/>
        <v>3597620</v>
      </c>
    </row>
    <row r="15" spans="1:25" ht="31.2" x14ac:dyDescent="0.3">
      <c r="A15" s="24" t="s">
        <v>27</v>
      </c>
      <c r="B15" s="24" t="s">
        <v>27</v>
      </c>
      <c r="C15" s="12" t="s">
        <v>928</v>
      </c>
      <c r="D15" s="13">
        <v>4100250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52">
        <v>0</v>
      </c>
      <c r="L15" s="13">
        <v>0</v>
      </c>
      <c r="M15" s="52">
        <v>0</v>
      </c>
      <c r="N15" s="13">
        <v>0</v>
      </c>
      <c r="O15" s="52">
        <v>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781</v>
      </c>
      <c r="V15" s="13">
        <v>0</v>
      </c>
      <c r="W15" s="13">
        <v>4100250</v>
      </c>
      <c r="X15" s="13">
        <v>0</v>
      </c>
      <c r="Y15" s="13">
        <v>0</v>
      </c>
    </row>
    <row r="16" spans="1:25" ht="31.2" x14ac:dyDescent="0.3">
      <c r="A16" s="24" t="s">
        <v>28</v>
      </c>
      <c r="B16" s="24" t="s">
        <v>28</v>
      </c>
      <c r="C16" s="12" t="s">
        <v>441</v>
      </c>
      <c r="D16" s="13">
        <v>2100540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52">
        <v>0</v>
      </c>
      <c r="L16" s="13">
        <v>0</v>
      </c>
      <c r="M16" s="52">
        <v>0</v>
      </c>
      <c r="N16" s="13">
        <v>0</v>
      </c>
      <c r="O16" s="52">
        <v>0</v>
      </c>
      <c r="P16" s="13">
        <v>0</v>
      </c>
      <c r="Q16" s="13">
        <v>390</v>
      </c>
      <c r="R16" s="13">
        <v>2100540</v>
      </c>
      <c r="S16" s="13">
        <v>0</v>
      </c>
      <c r="T16" s="13">
        <v>0</v>
      </c>
      <c r="U16" s="13">
        <v>0</v>
      </c>
      <c r="V16" s="13">
        <v>0</v>
      </c>
      <c r="W16" s="13">
        <v>0</v>
      </c>
      <c r="X16" s="13">
        <v>0</v>
      </c>
      <c r="Y16" s="13">
        <v>0</v>
      </c>
    </row>
    <row r="17" spans="1:25" s="8" customFormat="1" ht="31.2" x14ac:dyDescent="0.3">
      <c r="A17" s="24" t="s">
        <v>29</v>
      </c>
      <c r="B17" s="24" t="s">
        <v>29</v>
      </c>
      <c r="C17" s="12" t="s">
        <v>929</v>
      </c>
      <c r="D17" s="13">
        <v>20999035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52">
        <v>0</v>
      </c>
      <c r="L17" s="13">
        <v>0</v>
      </c>
      <c r="M17" s="52">
        <v>0</v>
      </c>
      <c r="N17" s="13">
        <v>0</v>
      </c>
      <c r="O17" s="52">
        <v>0</v>
      </c>
      <c r="P17" s="13">
        <v>0</v>
      </c>
      <c r="Q17" s="13">
        <v>1315</v>
      </c>
      <c r="R17" s="13">
        <v>7086535</v>
      </c>
      <c r="S17" s="13">
        <v>0</v>
      </c>
      <c r="T17" s="13">
        <v>0</v>
      </c>
      <c r="U17" s="13">
        <v>2650</v>
      </c>
      <c r="V17" s="13">
        <v>0</v>
      </c>
      <c r="W17" s="13">
        <v>13912500</v>
      </c>
      <c r="X17" s="13">
        <v>0</v>
      </c>
      <c r="Y17" s="13">
        <v>0</v>
      </c>
    </row>
    <row r="18" spans="1:25" ht="31.2" x14ac:dyDescent="0.3">
      <c r="A18" s="24" t="s">
        <v>30</v>
      </c>
      <c r="B18" s="24" t="s">
        <v>30</v>
      </c>
      <c r="C18" s="12" t="s">
        <v>930</v>
      </c>
      <c r="D18" s="13">
        <v>1837500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52">
        <v>0</v>
      </c>
      <c r="L18" s="13">
        <v>0</v>
      </c>
      <c r="M18" s="52">
        <v>0</v>
      </c>
      <c r="N18" s="13">
        <v>0</v>
      </c>
      <c r="O18" s="52">
        <v>0</v>
      </c>
      <c r="P18" s="13">
        <v>0</v>
      </c>
      <c r="Q18" s="13">
        <v>0</v>
      </c>
      <c r="R18" s="13">
        <v>0</v>
      </c>
      <c r="S18" s="13">
        <v>0</v>
      </c>
      <c r="T18" s="13">
        <v>0</v>
      </c>
      <c r="U18" s="13">
        <v>350</v>
      </c>
      <c r="V18" s="13">
        <v>0</v>
      </c>
      <c r="W18" s="13">
        <v>1837500</v>
      </c>
      <c r="X18" s="13">
        <v>0</v>
      </c>
      <c r="Y18" s="13">
        <v>0</v>
      </c>
    </row>
    <row r="19" spans="1:25" ht="31.2" x14ac:dyDescent="0.3">
      <c r="A19" s="24" t="s">
        <v>31</v>
      </c>
      <c r="B19" s="24" t="s">
        <v>31</v>
      </c>
      <c r="C19" s="12" t="s">
        <v>968</v>
      </c>
      <c r="D19" s="13">
        <v>5814899.9999999991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52">
        <v>0</v>
      </c>
      <c r="L19" s="13">
        <v>0</v>
      </c>
      <c r="M19" s="52">
        <v>0</v>
      </c>
      <c r="N19" s="13">
        <v>0</v>
      </c>
      <c r="O19" s="52">
        <v>0</v>
      </c>
      <c r="P19" s="13">
        <v>0</v>
      </c>
      <c r="Q19" s="13">
        <v>0</v>
      </c>
      <c r="R19" s="13">
        <v>0</v>
      </c>
      <c r="S19" s="13">
        <v>0</v>
      </c>
      <c r="T19" s="13">
        <v>0</v>
      </c>
      <c r="U19" s="13">
        <v>1107.5999999999999</v>
      </c>
      <c r="V19" s="13">
        <v>0</v>
      </c>
      <c r="W19" s="13">
        <v>5814899.9999999991</v>
      </c>
      <c r="X19" s="13">
        <v>0</v>
      </c>
      <c r="Y19" s="13">
        <v>0</v>
      </c>
    </row>
    <row r="20" spans="1:25" ht="31.2" x14ac:dyDescent="0.3">
      <c r="A20" s="24" t="s">
        <v>32</v>
      </c>
      <c r="B20" s="24" t="s">
        <v>32</v>
      </c>
      <c r="C20" s="12" t="s">
        <v>932</v>
      </c>
      <c r="D20" s="13">
        <v>4578100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52">
        <v>0</v>
      </c>
      <c r="L20" s="13">
        <v>0</v>
      </c>
      <c r="M20" s="52">
        <v>0</v>
      </c>
      <c r="N20" s="13">
        <v>0</v>
      </c>
      <c r="O20" s="52">
        <v>0</v>
      </c>
      <c r="P20" s="13">
        <v>0</v>
      </c>
      <c r="Q20" s="13">
        <v>850</v>
      </c>
      <c r="R20" s="13">
        <v>4578100</v>
      </c>
      <c r="S20" s="13">
        <v>0</v>
      </c>
      <c r="T20" s="13">
        <v>0</v>
      </c>
      <c r="U20" s="13">
        <v>0</v>
      </c>
      <c r="V20" s="13">
        <v>0</v>
      </c>
      <c r="W20" s="13">
        <v>0</v>
      </c>
      <c r="X20" s="13">
        <v>0</v>
      </c>
      <c r="Y20" s="13">
        <v>0</v>
      </c>
    </row>
    <row r="21" spans="1:25" ht="31.2" x14ac:dyDescent="0.3">
      <c r="A21" s="24" t="s">
        <v>33</v>
      </c>
      <c r="B21" s="24" t="s">
        <v>33</v>
      </c>
      <c r="C21" s="12" t="s">
        <v>933</v>
      </c>
      <c r="D21" s="13">
        <v>2016518.4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52">
        <v>0</v>
      </c>
      <c r="L21" s="13">
        <v>0</v>
      </c>
      <c r="M21" s="52">
        <v>0</v>
      </c>
      <c r="N21" s="13">
        <v>0</v>
      </c>
      <c r="O21" s="52">
        <v>0</v>
      </c>
      <c r="P21" s="13">
        <v>0</v>
      </c>
      <c r="Q21" s="13">
        <v>374.4</v>
      </c>
      <c r="R21" s="13">
        <v>2016518.4</v>
      </c>
      <c r="S21" s="13">
        <v>0</v>
      </c>
      <c r="T21" s="13">
        <v>0</v>
      </c>
      <c r="U21" s="13">
        <v>0</v>
      </c>
      <c r="V21" s="13">
        <v>0</v>
      </c>
      <c r="W21" s="13">
        <v>0</v>
      </c>
      <c r="X21" s="13">
        <v>0</v>
      </c>
      <c r="Y21" s="13">
        <v>0</v>
      </c>
    </row>
    <row r="22" spans="1:25" ht="31.2" x14ac:dyDescent="0.3">
      <c r="A22" s="24" t="s">
        <v>34</v>
      </c>
      <c r="B22" s="24" t="s">
        <v>34</v>
      </c>
      <c r="C22" s="12" t="s">
        <v>947</v>
      </c>
      <c r="D22" s="13">
        <v>2420250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52">
        <v>0</v>
      </c>
      <c r="L22" s="13">
        <v>0</v>
      </c>
      <c r="M22" s="52">
        <v>0</v>
      </c>
      <c r="N22" s="13">
        <v>0</v>
      </c>
      <c r="O22" s="52">
        <v>0</v>
      </c>
      <c r="P22" s="13">
        <v>0</v>
      </c>
      <c r="Q22" s="13">
        <v>0</v>
      </c>
      <c r="R22" s="13">
        <v>0</v>
      </c>
      <c r="S22" s="13">
        <v>0</v>
      </c>
      <c r="T22" s="13">
        <v>0</v>
      </c>
      <c r="U22" s="13">
        <v>461</v>
      </c>
      <c r="V22" s="13">
        <v>0</v>
      </c>
      <c r="W22" s="13">
        <v>2420250</v>
      </c>
      <c r="X22" s="13">
        <v>0</v>
      </c>
      <c r="Y22" s="13">
        <v>0</v>
      </c>
    </row>
    <row r="23" spans="1:25" ht="31.2" x14ac:dyDescent="0.3">
      <c r="A23" s="24" t="s">
        <v>35</v>
      </c>
      <c r="B23" s="24" t="s">
        <v>35</v>
      </c>
      <c r="C23" s="12" t="s">
        <v>934</v>
      </c>
      <c r="D23" s="13">
        <v>2362500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52">
        <v>0</v>
      </c>
      <c r="L23" s="13">
        <v>0</v>
      </c>
      <c r="M23" s="52">
        <v>0</v>
      </c>
      <c r="N23" s="13">
        <v>0</v>
      </c>
      <c r="O23" s="52">
        <v>0</v>
      </c>
      <c r="P23" s="13">
        <v>0</v>
      </c>
      <c r="Q23" s="13">
        <v>0</v>
      </c>
      <c r="R23" s="13">
        <v>0</v>
      </c>
      <c r="S23" s="13">
        <v>0</v>
      </c>
      <c r="T23" s="13">
        <v>0</v>
      </c>
      <c r="U23" s="13">
        <v>450</v>
      </c>
      <c r="V23" s="13">
        <v>0</v>
      </c>
      <c r="W23" s="13">
        <v>2362500</v>
      </c>
      <c r="X23" s="13">
        <v>0</v>
      </c>
      <c r="Y23" s="13">
        <v>0</v>
      </c>
    </row>
    <row r="24" spans="1:25" ht="31.2" x14ac:dyDescent="0.3">
      <c r="A24" s="24" t="s">
        <v>36</v>
      </c>
      <c r="B24" s="24" t="s">
        <v>36</v>
      </c>
      <c r="C24" s="12" t="s">
        <v>948</v>
      </c>
      <c r="D24" s="13">
        <v>2142000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52">
        <v>0</v>
      </c>
      <c r="L24" s="13">
        <v>0</v>
      </c>
      <c r="M24" s="52">
        <v>0</v>
      </c>
      <c r="N24" s="13">
        <v>0</v>
      </c>
      <c r="O24" s="52">
        <v>0</v>
      </c>
      <c r="P24" s="13">
        <v>0</v>
      </c>
      <c r="Q24" s="13">
        <v>0</v>
      </c>
      <c r="R24" s="13">
        <v>0</v>
      </c>
      <c r="S24" s="13">
        <v>0</v>
      </c>
      <c r="T24" s="13">
        <v>0</v>
      </c>
      <c r="U24" s="13">
        <v>408</v>
      </c>
      <c r="V24" s="13">
        <v>0</v>
      </c>
      <c r="W24" s="13">
        <v>2142000</v>
      </c>
      <c r="X24" s="13">
        <v>0</v>
      </c>
      <c r="Y24" s="13">
        <v>0</v>
      </c>
    </row>
    <row r="25" spans="1:25" ht="15.6" x14ac:dyDescent="0.3">
      <c r="A25" s="49" t="s">
        <v>37</v>
      </c>
      <c r="B25" s="49" t="s">
        <v>37</v>
      </c>
      <c r="C25" s="12" t="s">
        <v>509</v>
      </c>
      <c r="D25" s="13">
        <v>1723520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52">
        <v>0</v>
      </c>
      <c r="L25" s="13">
        <v>0</v>
      </c>
      <c r="M25" s="52">
        <v>0</v>
      </c>
      <c r="N25" s="13">
        <v>0</v>
      </c>
      <c r="O25" s="52">
        <v>0</v>
      </c>
      <c r="P25" s="13">
        <v>0</v>
      </c>
      <c r="Q25" s="13">
        <v>320</v>
      </c>
      <c r="R25" s="13">
        <v>1723520</v>
      </c>
      <c r="S25" s="13">
        <v>0</v>
      </c>
      <c r="T25" s="13">
        <v>0</v>
      </c>
      <c r="U25" s="13">
        <v>0</v>
      </c>
      <c r="V25" s="13">
        <v>0</v>
      </c>
      <c r="W25" s="13">
        <v>0</v>
      </c>
      <c r="X25" s="13">
        <v>0</v>
      </c>
      <c r="Y25" s="13">
        <v>0</v>
      </c>
    </row>
    <row r="26" spans="1:25" ht="15.6" x14ac:dyDescent="0.3">
      <c r="A26" s="24" t="s">
        <v>38</v>
      </c>
      <c r="B26" s="24" t="s">
        <v>38</v>
      </c>
      <c r="C26" s="12" t="s">
        <v>510</v>
      </c>
      <c r="D26" s="13">
        <v>8337528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52">
        <v>0</v>
      </c>
      <c r="L26" s="13">
        <v>0</v>
      </c>
      <c r="M26" s="52">
        <v>0</v>
      </c>
      <c r="N26" s="13">
        <v>0</v>
      </c>
      <c r="O26" s="52">
        <v>0</v>
      </c>
      <c r="P26" s="13">
        <v>0</v>
      </c>
      <c r="Q26" s="13">
        <v>1548</v>
      </c>
      <c r="R26" s="13">
        <v>8337528</v>
      </c>
      <c r="S26" s="13">
        <v>0</v>
      </c>
      <c r="T26" s="13">
        <v>0</v>
      </c>
      <c r="U26" s="13">
        <v>0</v>
      </c>
      <c r="V26" s="13">
        <v>0</v>
      </c>
      <c r="W26" s="13">
        <v>0</v>
      </c>
      <c r="X26" s="13">
        <v>0</v>
      </c>
      <c r="Y26" s="13">
        <v>0</v>
      </c>
    </row>
    <row r="27" spans="1:25" ht="31.2" x14ac:dyDescent="0.3">
      <c r="A27" s="24" t="s">
        <v>39</v>
      </c>
      <c r="B27" s="24" t="s">
        <v>39</v>
      </c>
      <c r="C27" s="12" t="s">
        <v>440</v>
      </c>
      <c r="D27" s="13">
        <v>2184000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52">
        <v>0</v>
      </c>
      <c r="L27" s="13">
        <v>0</v>
      </c>
      <c r="M27" s="52">
        <v>0</v>
      </c>
      <c r="N27" s="13">
        <v>0</v>
      </c>
      <c r="O27" s="52">
        <v>0</v>
      </c>
      <c r="P27" s="13">
        <v>0</v>
      </c>
      <c r="Q27" s="13">
        <v>0</v>
      </c>
      <c r="R27" s="13">
        <v>0</v>
      </c>
      <c r="S27" s="13">
        <v>0</v>
      </c>
      <c r="T27" s="13">
        <v>0</v>
      </c>
      <c r="U27" s="13">
        <v>416</v>
      </c>
      <c r="V27" s="13">
        <v>0</v>
      </c>
      <c r="W27" s="13">
        <v>2184000</v>
      </c>
      <c r="X27" s="13">
        <v>0</v>
      </c>
      <c r="Y27" s="13">
        <v>0</v>
      </c>
    </row>
    <row r="28" spans="1:25" ht="31.2" x14ac:dyDescent="0.3">
      <c r="A28" s="24" t="s">
        <v>40</v>
      </c>
      <c r="B28" s="24" t="s">
        <v>40</v>
      </c>
      <c r="C28" s="12" t="s">
        <v>439</v>
      </c>
      <c r="D28" s="13">
        <v>2838422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52">
        <v>0</v>
      </c>
      <c r="L28" s="13">
        <v>0</v>
      </c>
      <c r="M28" s="52">
        <v>0</v>
      </c>
      <c r="N28" s="13">
        <v>0</v>
      </c>
      <c r="O28" s="52">
        <v>0</v>
      </c>
      <c r="P28" s="13">
        <v>0</v>
      </c>
      <c r="Q28" s="13">
        <v>527</v>
      </c>
      <c r="R28" s="13">
        <v>2838422</v>
      </c>
      <c r="S28" s="13">
        <v>0</v>
      </c>
      <c r="T28" s="13">
        <v>0</v>
      </c>
      <c r="U28" s="13">
        <v>0</v>
      </c>
      <c r="V28" s="13">
        <v>0</v>
      </c>
      <c r="W28" s="13">
        <v>0</v>
      </c>
      <c r="X28" s="13">
        <v>0</v>
      </c>
      <c r="Y28" s="13">
        <v>0</v>
      </c>
    </row>
    <row r="29" spans="1:25" ht="31.2" x14ac:dyDescent="0.3">
      <c r="A29" s="24" t="s">
        <v>41</v>
      </c>
      <c r="B29" s="24" t="s">
        <v>41</v>
      </c>
      <c r="C29" s="12" t="s">
        <v>438</v>
      </c>
      <c r="D29" s="13">
        <v>3979176.8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52">
        <v>0</v>
      </c>
      <c r="L29" s="13">
        <v>0</v>
      </c>
      <c r="M29" s="52">
        <v>0</v>
      </c>
      <c r="N29" s="13">
        <v>0</v>
      </c>
      <c r="O29" s="52">
        <v>0</v>
      </c>
      <c r="P29" s="13">
        <v>0</v>
      </c>
      <c r="Q29" s="13">
        <v>738.8</v>
      </c>
      <c r="R29" s="13">
        <v>3979176.8</v>
      </c>
      <c r="S29" s="13">
        <v>0</v>
      </c>
      <c r="T29" s="13">
        <v>0</v>
      </c>
      <c r="U29" s="13">
        <v>0</v>
      </c>
      <c r="V29" s="13">
        <v>0</v>
      </c>
      <c r="W29" s="13">
        <v>0</v>
      </c>
      <c r="X29" s="13">
        <v>0</v>
      </c>
      <c r="Y29" s="13">
        <v>0</v>
      </c>
    </row>
    <row r="30" spans="1:25" ht="31.2" x14ac:dyDescent="0.3">
      <c r="A30" s="24" t="s">
        <v>42</v>
      </c>
      <c r="B30" s="24" t="s">
        <v>42</v>
      </c>
      <c r="C30" s="12" t="s">
        <v>821</v>
      </c>
      <c r="D30" s="13">
        <v>1153400</v>
      </c>
      <c r="E30" s="13">
        <v>0</v>
      </c>
      <c r="F30" s="13">
        <v>1153400</v>
      </c>
      <c r="G30" s="13">
        <v>0</v>
      </c>
      <c r="H30" s="13">
        <v>0</v>
      </c>
      <c r="I30" s="13">
        <v>0</v>
      </c>
      <c r="J30" s="13">
        <v>0</v>
      </c>
      <c r="K30" s="52">
        <v>0</v>
      </c>
      <c r="L30" s="13">
        <v>0</v>
      </c>
      <c r="M30" s="52">
        <v>0</v>
      </c>
      <c r="N30" s="13">
        <v>0</v>
      </c>
      <c r="O30" s="52">
        <v>0</v>
      </c>
      <c r="P30" s="13">
        <v>0</v>
      </c>
      <c r="Q30" s="13">
        <v>0</v>
      </c>
      <c r="R30" s="13">
        <v>0</v>
      </c>
      <c r="S30" s="13">
        <v>0</v>
      </c>
      <c r="T30" s="13">
        <v>0</v>
      </c>
      <c r="U30" s="13">
        <v>0</v>
      </c>
      <c r="V30" s="13">
        <v>0</v>
      </c>
      <c r="W30" s="13">
        <v>0</v>
      </c>
      <c r="X30" s="13">
        <v>0</v>
      </c>
      <c r="Y30" s="13">
        <v>0</v>
      </c>
    </row>
    <row r="31" spans="1:25" ht="31.2" x14ac:dyDescent="0.3">
      <c r="A31" s="24" t="s">
        <v>43</v>
      </c>
      <c r="B31" s="24" t="s">
        <v>43</v>
      </c>
      <c r="C31" s="12" t="s">
        <v>437</v>
      </c>
      <c r="D31" s="13">
        <v>13932610</v>
      </c>
      <c r="E31" s="13">
        <v>2041360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52">
        <v>0</v>
      </c>
      <c r="L31" s="13">
        <v>0</v>
      </c>
      <c r="M31" s="52">
        <v>0</v>
      </c>
      <c r="N31" s="13">
        <v>0</v>
      </c>
      <c r="O31" s="52">
        <v>0</v>
      </c>
      <c r="P31" s="13">
        <v>0</v>
      </c>
      <c r="Q31" s="13">
        <v>0</v>
      </c>
      <c r="R31" s="13">
        <v>0</v>
      </c>
      <c r="S31" s="13">
        <v>0</v>
      </c>
      <c r="T31" s="13">
        <v>0</v>
      </c>
      <c r="U31" s="13">
        <v>2265</v>
      </c>
      <c r="V31" s="13">
        <v>0</v>
      </c>
      <c r="W31" s="13">
        <v>11891250</v>
      </c>
      <c r="X31" s="13">
        <v>0</v>
      </c>
      <c r="Y31" s="13">
        <v>0</v>
      </c>
    </row>
    <row r="32" spans="1:25" ht="31.2" x14ac:dyDescent="0.3">
      <c r="A32" s="24" t="s">
        <v>44</v>
      </c>
      <c r="B32" s="24" t="s">
        <v>44</v>
      </c>
      <c r="C32" s="12" t="s">
        <v>436</v>
      </c>
      <c r="D32" s="13">
        <v>2568555</v>
      </c>
      <c r="E32" s="13">
        <v>225624</v>
      </c>
      <c r="F32" s="13">
        <v>1040250</v>
      </c>
      <c r="G32" s="13">
        <v>0</v>
      </c>
      <c r="H32" s="13">
        <v>581625</v>
      </c>
      <c r="I32" s="13">
        <v>0</v>
      </c>
      <c r="J32" s="13">
        <v>0</v>
      </c>
      <c r="K32" s="52">
        <v>0</v>
      </c>
      <c r="L32" s="13">
        <v>0</v>
      </c>
      <c r="M32" s="52">
        <v>0</v>
      </c>
      <c r="N32" s="13">
        <v>0</v>
      </c>
      <c r="O32" s="52">
        <v>0</v>
      </c>
      <c r="P32" s="13">
        <v>0</v>
      </c>
      <c r="Q32" s="13">
        <v>0</v>
      </c>
      <c r="R32" s="13">
        <v>0</v>
      </c>
      <c r="S32" s="13">
        <v>0</v>
      </c>
      <c r="T32" s="13">
        <v>0</v>
      </c>
      <c r="U32" s="13">
        <v>162.4</v>
      </c>
      <c r="V32" s="13">
        <v>0</v>
      </c>
      <c r="W32" s="13">
        <v>721056</v>
      </c>
      <c r="X32" s="13">
        <v>0</v>
      </c>
      <c r="Y32" s="13">
        <v>0</v>
      </c>
    </row>
    <row r="33" spans="1:25" ht="31.2" x14ac:dyDescent="0.3">
      <c r="A33" s="24" t="s">
        <v>45</v>
      </c>
      <c r="B33" s="24" t="s">
        <v>45</v>
      </c>
      <c r="C33" s="12" t="s">
        <v>435</v>
      </c>
      <c r="D33" s="13">
        <v>3351958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52">
        <v>0</v>
      </c>
      <c r="L33" s="13">
        <v>0</v>
      </c>
      <c r="M33" s="52">
        <v>0</v>
      </c>
      <c r="N33" s="13">
        <v>0</v>
      </c>
      <c r="O33" s="52">
        <v>0</v>
      </c>
      <c r="P33" s="13">
        <v>0</v>
      </c>
      <c r="Q33" s="13">
        <v>622</v>
      </c>
      <c r="R33" s="13">
        <v>3351958</v>
      </c>
      <c r="S33" s="13">
        <v>0</v>
      </c>
      <c r="T33" s="13">
        <v>0</v>
      </c>
      <c r="U33" s="13">
        <v>0</v>
      </c>
      <c r="V33" s="13">
        <v>0</v>
      </c>
      <c r="W33" s="13">
        <v>0</v>
      </c>
      <c r="X33" s="13">
        <v>0</v>
      </c>
      <c r="Y33" s="13">
        <v>0</v>
      </c>
    </row>
    <row r="34" spans="1:25" ht="31.2" x14ac:dyDescent="0.3">
      <c r="A34" s="24" t="s">
        <v>46</v>
      </c>
      <c r="B34" s="24" t="s">
        <v>46</v>
      </c>
      <c r="C34" s="12" t="s">
        <v>434</v>
      </c>
      <c r="D34" s="13">
        <v>3570000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52">
        <v>0</v>
      </c>
      <c r="L34" s="13">
        <v>0</v>
      </c>
      <c r="M34" s="52">
        <v>0</v>
      </c>
      <c r="N34" s="13">
        <v>0</v>
      </c>
      <c r="O34" s="52">
        <v>0</v>
      </c>
      <c r="P34" s="13">
        <v>0</v>
      </c>
      <c r="Q34" s="13">
        <v>0</v>
      </c>
      <c r="R34" s="13">
        <v>0</v>
      </c>
      <c r="S34" s="13">
        <v>0</v>
      </c>
      <c r="T34" s="13">
        <v>0</v>
      </c>
      <c r="U34" s="13">
        <v>680</v>
      </c>
      <c r="V34" s="13">
        <v>0</v>
      </c>
      <c r="W34" s="13">
        <v>3570000</v>
      </c>
      <c r="X34" s="13">
        <v>0</v>
      </c>
      <c r="Y34" s="13">
        <v>0</v>
      </c>
    </row>
    <row r="35" spans="1:25" ht="31.2" x14ac:dyDescent="0.3">
      <c r="A35" s="24" t="s">
        <v>47</v>
      </c>
      <c r="B35" s="24" t="s">
        <v>47</v>
      </c>
      <c r="C35" s="12" t="s">
        <v>433</v>
      </c>
      <c r="D35" s="13">
        <v>197190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197190</v>
      </c>
      <c r="K35" s="52">
        <v>0</v>
      </c>
      <c r="L35" s="13">
        <v>0</v>
      </c>
      <c r="M35" s="52">
        <v>0</v>
      </c>
      <c r="N35" s="13">
        <v>0</v>
      </c>
      <c r="O35" s="52">
        <v>0</v>
      </c>
      <c r="P35" s="13">
        <v>0</v>
      </c>
      <c r="Q35" s="13">
        <v>0</v>
      </c>
      <c r="R35" s="13">
        <v>0</v>
      </c>
      <c r="S35" s="13">
        <v>0</v>
      </c>
      <c r="T35" s="13">
        <v>0</v>
      </c>
      <c r="U35" s="13">
        <v>0</v>
      </c>
      <c r="V35" s="13">
        <v>0</v>
      </c>
      <c r="W35" s="13">
        <v>0</v>
      </c>
      <c r="X35" s="13">
        <v>0</v>
      </c>
      <c r="Y35" s="13">
        <v>0</v>
      </c>
    </row>
    <row r="36" spans="1:25" ht="31.2" x14ac:dyDescent="0.3">
      <c r="A36" s="24" t="s">
        <v>48</v>
      </c>
      <c r="B36" s="24" t="s">
        <v>48</v>
      </c>
      <c r="C36" s="12" t="s">
        <v>432</v>
      </c>
      <c r="D36" s="13">
        <v>197190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197190</v>
      </c>
      <c r="K36" s="52">
        <v>0</v>
      </c>
      <c r="L36" s="13">
        <v>0</v>
      </c>
      <c r="M36" s="52">
        <v>0</v>
      </c>
      <c r="N36" s="13">
        <v>0</v>
      </c>
      <c r="O36" s="52">
        <v>0</v>
      </c>
      <c r="P36" s="13">
        <v>0</v>
      </c>
      <c r="Q36" s="13">
        <v>0</v>
      </c>
      <c r="R36" s="13">
        <v>0</v>
      </c>
      <c r="S36" s="13">
        <v>0</v>
      </c>
      <c r="T36" s="13">
        <v>0</v>
      </c>
      <c r="U36" s="13">
        <v>0</v>
      </c>
      <c r="V36" s="13">
        <v>0</v>
      </c>
      <c r="W36" s="13">
        <v>0</v>
      </c>
      <c r="X36" s="13">
        <v>0</v>
      </c>
      <c r="Y36" s="13">
        <v>0</v>
      </c>
    </row>
    <row r="37" spans="1:25" ht="31.2" x14ac:dyDescent="0.3">
      <c r="A37" s="24" t="s">
        <v>49</v>
      </c>
      <c r="B37" s="24" t="s">
        <v>49</v>
      </c>
      <c r="C37" s="12" t="s">
        <v>430</v>
      </c>
      <c r="D37" s="13">
        <v>1365100</v>
      </c>
      <c r="E37" s="13">
        <v>0</v>
      </c>
      <c r="F37" s="13">
        <v>1365100</v>
      </c>
      <c r="G37" s="13">
        <v>0</v>
      </c>
      <c r="H37" s="13">
        <v>0</v>
      </c>
      <c r="I37" s="13">
        <v>0</v>
      </c>
      <c r="J37" s="13">
        <v>0</v>
      </c>
      <c r="K37" s="52">
        <v>0</v>
      </c>
      <c r="L37" s="13">
        <v>0</v>
      </c>
      <c r="M37" s="52">
        <v>0</v>
      </c>
      <c r="N37" s="13">
        <v>0</v>
      </c>
      <c r="O37" s="52">
        <v>0</v>
      </c>
      <c r="P37" s="13">
        <v>0</v>
      </c>
      <c r="Q37" s="13">
        <v>0</v>
      </c>
      <c r="R37" s="13">
        <v>0</v>
      </c>
      <c r="S37" s="13">
        <v>0</v>
      </c>
      <c r="T37" s="13">
        <v>0</v>
      </c>
      <c r="U37" s="13">
        <v>0</v>
      </c>
      <c r="V37" s="13">
        <v>0</v>
      </c>
      <c r="W37" s="13">
        <v>0</v>
      </c>
      <c r="X37" s="13">
        <v>0</v>
      </c>
      <c r="Y37" s="13">
        <v>0</v>
      </c>
    </row>
    <row r="38" spans="1:25" ht="31.2" x14ac:dyDescent="0.3">
      <c r="A38" s="24" t="s">
        <v>50</v>
      </c>
      <c r="B38" s="24" t="s">
        <v>50</v>
      </c>
      <c r="C38" s="12" t="s">
        <v>431</v>
      </c>
      <c r="D38" s="13">
        <v>3057093.6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52">
        <v>0</v>
      </c>
      <c r="L38" s="13">
        <v>0</v>
      </c>
      <c r="M38" s="52">
        <v>0</v>
      </c>
      <c r="N38" s="13">
        <v>0</v>
      </c>
      <c r="O38" s="52">
        <v>0</v>
      </c>
      <c r="P38" s="13">
        <v>0</v>
      </c>
      <c r="Q38" s="13">
        <v>567.6</v>
      </c>
      <c r="R38" s="13">
        <v>3057093.6</v>
      </c>
      <c r="S38" s="13">
        <v>0</v>
      </c>
      <c r="T38" s="13">
        <v>0</v>
      </c>
      <c r="U38" s="13">
        <v>0</v>
      </c>
      <c r="V38" s="13">
        <v>0</v>
      </c>
      <c r="W38" s="13">
        <v>0</v>
      </c>
      <c r="X38" s="13">
        <v>0</v>
      </c>
      <c r="Y38" s="13">
        <v>0</v>
      </c>
    </row>
    <row r="39" spans="1:25" ht="15.6" x14ac:dyDescent="0.3">
      <c r="A39" s="24" t="s">
        <v>51</v>
      </c>
      <c r="B39" s="24" t="s">
        <v>51</v>
      </c>
      <c r="C39" s="12" t="s">
        <v>586</v>
      </c>
      <c r="D39" s="13">
        <v>2381938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52">
        <v>0</v>
      </c>
      <c r="L39" s="13">
        <v>0</v>
      </c>
      <c r="M39" s="52">
        <v>0</v>
      </c>
      <c r="N39" s="13">
        <v>0</v>
      </c>
      <c r="O39" s="52">
        <v>0</v>
      </c>
      <c r="P39" s="13">
        <v>0</v>
      </c>
      <c r="Q39" s="13">
        <v>442</v>
      </c>
      <c r="R39" s="13">
        <v>2381938</v>
      </c>
      <c r="S39" s="13">
        <v>0</v>
      </c>
      <c r="T39" s="13">
        <v>0</v>
      </c>
      <c r="U39" s="13">
        <v>0</v>
      </c>
      <c r="V39" s="13">
        <v>0</v>
      </c>
      <c r="W39" s="13">
        <v>0</v>
      </c>
      <c r="X39" s="13">
        <v>0</v>
      </c>
      <c r="Y39" s="13">
        <v>0</v>
      </c>
    </row>
    <row r="40" spans="1:25" ht="31.2" x14ac:dyDescent="0.3">
      <c r="A40" s="24" t="s">
        <v>52</v>
      </c>
      <c r="B40" s="24" t="s">
        <v>52</v>
      </c>
      <c r="C40" s="12" t="s">
        <v>429</v>
      </c>
      <c r="D40" s="13">
        <v>1804720</v>
      </c>
      <c r="E40" s="13">
        <v>188020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52">
        <v>0</v>
      </c>
      <c r="L40" s="13">
        <v>0</v>
      </c>
      <c r="M40" s="52">
        <v>0</v>
      </c>
      <c r="N40" s="13">
        <v>0</v>
      </c>
      <c r="O40" s="52">
        <v>0</v>
      </c>
      <c r="P40" s="13">
        <v>0</v>
      </c>
      <c r="Q40" s="13">
        <v>300</v>
      </c>
      <c r="R40" s="13">
        <v>1616700</v>
      </c>
      <c r="S40" s="13">
        <v>0</v>
      </c>
      <c r="T40" s="13">
        <v>0</v>
      </c>
      <c r="U40" s="13">
        <v>0</v>
      </c>
      <c r="V40" s="13">
        <v>0</v>
      </c>
      <c r="W40" s="13">
        <v>0</v>
      </c>
      <c r="X40" s="13">
        <v>0</v>
      </c>
      <c r="Y40" s="13">
        <v>0</v>
      </c>
    </row>
    <row r="41" spans="1:25" ht="31.2" x14ac:dyDescent="0.3">
      <c r="A41" s="24" t="s">
        <v>53</v>
      </c>
      <c r="B41" s="24" t="s">
        <v>53</v>
      </c>
      <c r="C41" s="12" t="s">
        <v>428</v>
      </c>
      <c r="D41" s="13">
        <v>1169655</v>
      </c>
      <c r="E41" s="13">
        <v>0</v>
      </c>
      <c r="F41" s="13">
        <v>0</v>
      </c>
      <c r="G41" s="13">
        <v>0</v>
      </c>
      <c r="H41" s="13">
        <v>243375</v>
      </c>
      <c r="I41" s="13">
        <v>616410</v>
      </c>
      <c r="J41" s="13">
        <v>309870</v>
      </c>
      <c r="K41" s="52">
        <v>0</v>
      </c>
      <c r="L41" s="13">
        <v>0</v>
      </c>
      <c r="M41" s="52">
        <v>0</v>
      </c>
      <c r="N41" s="13">
        <v>0</v>
      </c>
      <c r="O41" s="52">
        <v>0</v>
      </c>
      <c r="P41" s="13">
        <v>0</v>
      </c>
      <c r="Q41" s="13">
        <v>0</v>
      </c>
      <c r="R41" s="13">
        <v>0</v>
      </c>
      <c r="S41" s="13">
        <v>0</v>
      </c>
      <c r="T41" s="13">
        <v>0</v>
      </c>
      <c r="U41" s="13">
        <v>0</v>
      </c>
      <c r="V41" s="13">
        <v>0</v>
      </c>
      <c r="W41" s="13">
        <v>0</v>
      </c>
      <c r="X41" s="13">
        <v>0</v>
      </c>
      <c r="Y41" s="13">
        <v>0</v>
      </c>
    </row>
    <row r="42" spans="1:25" ht="31.2" x14ac:dyDescent="0.3">
      <c r="A42" s="24" t="s">
        <v>54</v>
      </c>
      <c r="B42" s="24" t="s">
        <v>54</v>
      </c>
      <c r="C42" s="12" t="s">
        <v>427</v>
      </c>
      <c r="D42" s="13">
        <v>1616700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52">
        <v>0</v>
      </c>
      <c r="L42" s="13">
        <v>0</v>
      </c>
      <c r="M42" s="52">
        <v>0</v>
      </c>
      <c r="N42" s="13">
        <v>0</v>
      </c>
      <c r="O42" s="52">
        <v>0</v>
      </c>
      <c r="P42" s="13">
        <v>0</v>
      </c>
      <c r="Q42" s="13">
        <v>300</v>
      </c>
      <c r="R42" s="13">
        <v>1616700</v>
      </c>
      <c r="S42" s="13">
        <v>0</v>
      </c>
      <c r="T42" s="13">
        <v>0</v>
      </c>
      <c r="U42" s="13">
        <v>0</v>
      </c>
      <c r="V42" s="13">
        <v>0</v>
      </c>
      <c r="W42" s="13">
        <v>0</v>
      </c>
      <c r="X42" s="13">
        <v>0</v>
      </c>
      <c r="Y42" s="13">
        <v>0</v>
      </c>
    </row>
    <row r="43" spans="1:25" ht="31.2" x14ac:dyDescent="0.3">
      <c r="A43" s="24" t="s">
        <v>55</v>
      </c>
      <c r="B43" s="24" t="s">
        <v>55</v>
      </c>
      <c r="C43" s="12" t="s">
        <v>426</v>
      </c>
      <c r="D43" s="13">
        <v>1675979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52">
        <v>0</v>
      </c>
      <c r="L43" s="13">
        <v>0</v>
      </c>
      <c r="M43" s="52">
        <v>0</v>
      </c>
      <c r="N43" s="13">
        <v>0</v>
      </c>
      <c r="O43" s="52">
        <v>0</v>
      </c>
      <c r="P43" s="13">
        <v>0</v>
      </c>
      <c r="Q43" s="13">
        <v>311</v>
      </c>
      <c r="R43" s="13">
        <v>1675979</v>
      </c>
      <c r="S43" s="13">
        <v>0</v>
      </c>
      <c r="T43" s="13">
        <v>0</v>
      </c>
      <c r="U43" s="13">
        <v>0</v>
      </c>
      <c r="V43" s="13">
        <v>0</v>
      </c>
      <c r="W43" s="13">
        <v>0</v>
      </c>
      <c r="X43" s="13">
        <v>0</v>
      </c>
      <c r="Y43" s="13">
        <v>0</v>
      </c>
    </row>
    <row r="44" spans="1:25" ht="31.2" x14ac:dyDescent="0.3">
      <c r="A44" s="24" t="s">
        <v>56</v>
      </c>
      <c r="B44" s="24" t="s">
        <v>56</v>
      </c>
      <c r="C44" s="12" t="s">
        <v>425</v>
      </c>
      <c r="D44" s="13">
        <v>1562810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52">
        <v>0</v>
      </c>
      <c r="L44" s="13">
        <v>0</v>
      </c>
      <c r="M44" s="52">
        <v>0</v>
      </c>
      <c r="N44" s="13">
        <v>0</v>
      </c>
      <c r="O44" s="52">
        <v>0</v>
      </c>
      <c r="P44" s="13">
        <v>0</v>
      </c>
      <c r="Q44" s="13">
        <v>290</v>
      </c>
      <c r="R44" s="13">
        <v>1562810</v>
      </c>
      <c r="S44" s="13">
        <v>0</v>
      </c>
      <c r="T44" s="13">
        <v>0</v>
      </c>
      <c r="U44" s="13">
        <v>0</v>
      </c>
      <c r="V44" s="13">
        <v>0</v>
      </c>
      <c r="W44" s="13">
        <v>0</v>
      </c>
      <c r="X44" s="13">
        <v>0</v>
      </c>
      <c r="Y44" s="13">
        <v>0</v>
      </c>
    </row>
    <row r="45" spans="1:25" ht="31.2" x14ac:dyDescent="0.3">
      <c r="A45" s="24" t="s">
        <v>57</v>
      </c>
      <c r="B45" s="24" t="s">
        <v>57</v>
      </c>
      <c r="C45" s="12" t="s">
        <v>424</v>
      </c>
      <c r="D45" s="13">
        <v>2430439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52">
        <v>0</v>
      </c>
      <c r="L45" s="13">
        <v>0</v>
      </c>
      <c r="M45" s="52">
        <v>0</v>
      </c>
      <c r="N45" s="13">
        <v>0</v>
      </c>
      <c r="O45" s="52">
        <v>0</v>
      </c>
      <c r="P45" s="13">
        <v>0</v>
      </c>
      <c r="Q45" s="13">
        <v>451</v>
      </c>
      <c r="R45" s="13">
        <v>2430439</v>
      </c>
      <c r="S45" s="13">
        <v>0</v>
      </c>
      <c r="T45" s="13">
        <v>0</v>
      </c>
      <c r="U45" s="13">
        <v>0</v>
      </c>
      <c r="V45" s="13">
        <v>0</v>
      </c>
      <c r="W45" s="13">
        <v>0</v>
      </c>
      <c r="X45" s="13">
        <v>0</v>
      </c>
      <c r="Y45" s="13">
        <v>0</v>
      </c>
    </row>
    <row r="46" spans="1:25" ht="31.2" x14ac:dyDescent="0.3">
      <c r="A46" s="24" t="s">
        <v>58</v>
      </c>
      <c r="B46" s="24" t="s">
        <v>58</v>
      </c>
      <c r="C46" s="12" t="s">
        <v>423</v>
      </c>
      <c r="D46" s="13">
        <v>22526987</v>
      </c>
      <c r="E46" s="13">
        <v>2801498</v>
      </c>
      <c r="F46" s="13">
        <v>5913000</v>
      </c>
      <c r="G46" s="13">
        <v>0</v>
      </c>
      <c r="H46" s="13">
        <v>1918125</v>
      </c>
      <c r="I46" s="13">
        <v>4355964</v>
      </c>
      <c r="J46" s="13">
        <v>0</v>
      </c>
      <c r="K46" s="52">
        <v>0</v>
      </c>
      <c r="L46" s="13">
        <v>0</v>
      </c>
      <c r="M46" s="52">
        <v>0</v>
      </c>
      <c r="N46" s="13">
        <v>0</v>
      </c>
      <c r="O46" s="52">
        <v>0</v>
      </c>
      <c r="P46" s="13">
        <v>0</v>
      </c>
      <c r="Q46" s="13">
        <v>0</v>
      </c>
      <c r="R46" s="13">
        <v>0</v>
      </c>
      <c r="S46" s="13">
        <v>0</v>
      </c>
      <c r="T46" s="13">
        <v>0</v>
      </c>
      <c r="U46" s="13">
        <v>925</v>
      </c>
      <c r="V46" s="13">
        <v>2150</v>
      </c>
      <c r="W46" s="13">
        <v>7538400</v>
      </c>
      <c r="X46" s="13">
        <v>0</v>
      </c>
      <c r="Y46" s="13">
        <v>0</v>
      </c>
    </row>
    <row r="47" spans="1:25" ht="31.5" customHeight="1" x14ac:dyDescent="0.3">
      <c r="A47" s="24" t="s">
        <v>59</v>
      </c>
      <c r="B47" s="24" t="s">
        <v>59</v>
      </c>
      <c r="C47" s="12" t="s">
        <v>824</v>
      </c>
      <c r="D47" s="13">
        <v>608280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52">
        <v>0</v>
      </c>
      <c r="L47" s="13">
        <v>0</v>
      </c>
      <c r="M47" s="52">
        <v>0</v>
      </c>
      <c r="N47" s="13">
        <v>0</v>
      </c>
      <c r="O47" s="52">
        <v>0</v>
      </c>
      <c r="P47" s="13">
        <v>0</v>
      </c>
      <c r="Q47" s="13">
        <v>0</v>
      </c>
      <c r="R47" s="13">
        <v>0</v>
      </c>
      <c r="S47" s="13">
        <v>0</v>
      </c>
      <c r="T47" s="13">
        <v>0</v>
      </c>
      <c r="U47" s="13">
        <v>137</v>
      </c>
      <c r="V47" s="13">
        <v>0</v>
      </c>
      <c r="W47" s="13">
        <v>608280</v>
      </c>
      <c r="X47" s="13">
        <v>0</v>
      </c>
      <c r="Y47" s="13">
        <v>0</v>
      </c>
    </row>
    <row r="48" spans="1:25" ht="31.5" customHeight="1" x14ac:dyDescent="0.3">
      <c r="A48" s="24" t="s">
        <v>60</v>
      </c>
      <c r="B48" s="24" t="s">
        <v>60</v>
      </c>
      <c r="C48" s="12" t="s">
        <v>819</v>
      </c>
      <c r="D48" s="13">
        <v>2219032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52">
        <v>0</v>
      </c>
      <c r="L48" s="13">
        <v>0</v>
      </c>
      <c r="M48" s="52">
        <v>0</v>
      </c>
      <c r="N48" s="13">
        <v>0</v>
      </c>
      <c r="O48" s="52">
        <v>0</v>
      </c>
      <c r="P48" s="13">
        <v>0</v>
      </c>
      <c r="Q48" s="13">
        <v>412</v>
      </c>
      <c r="R48" s="13">
        <v>2219032</v>
      </c>
      <c r="S48" s="13">
        <v>0</v>
      </c>
      <c r="T48" s="13">
        <v>0</v>
      </c>
      <c r="U48" s="13">
        <v>0</v>
      </c>
      <c r="V48" s="13">
        <v>0</v>
      </c>
      <c r="W48" s="13">
        <v>0</v>
      </c>
      <c r="X48" s="13">
        <v>0</v>
      </c>
      <c r="Y48" s="13">
        <v>0</v>
      </c>
    </row>
    <row r="49" spans="1:25" ht="32.25" customHeight="1" x14ac:dyDescent="0.3">
      <c r="A49" s="24" t="s">
        <v>61</v>
      </c>
      <c r="B49" s="24" t="s">
        <v>61</v>
      </c>
      <c r="C49" s="12" t="s">
        <v>823</v>
      </c>
      <c r="D49" s="13">
        <v>1885100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52">
        <v>0</v>
      </c>
      <c r="L49" s="13">
        <v>0</v>
      </c>
      <c r="M49" s="52">
        <v>0</v>
      </c>
      <c r="N49" s="13">
        <v>0</v>
      </c>
      <c r="O49" s="52">
        <v>0</v>
      </c>
      <c r="P49" s="13">
        <v>0</v>
      </c>
      <c r="Q49" s="13">
        <v>350</v>
      </c>
      <c r="R49" s="13">
        <v>1885100</v>
      </c>
      <c r="S49" s="13">
        <v>0</v>
      </c>
      <c r="T49" s="13">
        <v>0</v>
      </c>
      <c r="U49" s="13">
        <v>0</v>
      </c>
      <c r="V49" s="13">
        <v>0</v>
      </c>
      <c r="W49" s="13">
        <v>0</v>
      </c>
      <c r="X49" s="13">
        <v>0</v>
      </c>
      <c r="Y49" s="13">
        <v>0</v>
      </c>
    </row>
    <row r="50" spans="1:25" ht="31.5" customHeight="1" x14ac:dyDescent="0.3">
      <c r="A50" s="24" t="s">
        <v>62</v>
      </c>
      <c r="B50" s="24" t="s">
        <v>62</v>
      </c>
      <c r="C50" s="12" t="s">
        <v>822</v>
      </c>
      <c r="D50" s="13">
        <v>4007277</v>
      </c>
      <c r="E50" s="13">
        <v>0</v>
      </c>
      <c r="F50" s="13">
        <v>1350500</v>
      </c>
      <c r="G50" s="13">
        <v>0</v>
      </c>
      <c r="H50" s="13">
        <v>0</v>
      </c>
      <c r="I50" s="13">
        <v>0</v>
      </c>
      <c r="J50" s="13">
        <v>0</v>
      </c>
      <c r="K50" s="52">
        <v>0</v>
      </c>
      <c r="L50" s="13">
        <v>0</v>
      </c>
      <c r="M50" s="52">
        <v>0</v>
      </c>
      <c r="N50" s="13">
        <v>0</v>
      </c>
      <c r="O50" s="52">
        <v>0</v>
      </c>
      <c r="P50" s="13">
        <v>0</v>
      </c>
      <c r="Q50" s="13">
        <v>493</v>
      </c>
      <c r="R50" s="13">
        <v>2656777</v>
      </c>
      <c r="S50" s="13">
        <v>0</v>
      </c>
      <c r="T50" s="13">
        <v>0</v>
      </c>
      <c r="U50" s="13">
        <v>0</v>
      </c>
      <c r="V50" s="13">
        <v>0</v>
      </c>
      <c r="W50" s="13">
        <v>0</v>
      </c>
      <c r="X50" s="13">
        <v>0</v>
      </c>
      <c r="Y50" s="13">
        <v>0</v>
      </c>
    </row>
    <row r="51" spans="1:25" ht="24" customHeight="1" x14ac:dyDescent="0.3">
      <c r="A51" s="24" t="s">
        <v>63</v>
      </c>
      <c r="B51" s="24" t="s">
        <v>63</v>
      </c>
      <c r="C51" s="12" t="s">
        <v>511</v>
      </c>
      <c r="D51" s="13">
        <v>6976100</v>
      </c>
      <c r="E51" s="13">
        <v>0</v>
      </c>
      <c r="F51" s="13">
        <v>781100</v>
      </c>
      <c r="G51" s="13">
        <v>0</v>
      </c>
      <c r="H51" s="13">
        <v>0</v>
      </c>
      <c r="I51" s="13">
        <v>0</v>
      </c>
      <c r="J51" s="13">
        <v>0</v>
      </c>
      <c r="K51" s="52">
        <v>0</v>
      </c>
      <c r="L51" s="13">
        <v>0</v>
      </c>
      <c r="M51" s="52">
        <v>0</v>
      </c>
      <c r="N51" s="13">
        <v>0</v>
      </c>
      <c r="O51" s="52">
        <v>0</v>
      </c>
      <c r="P51" s="13">
        <v>0</v>
      </c>
      <c r="Q51" s="13">
        <v>0</v>
      </c>
      <c r="R51" s="13">
        <v>0</v>
      </c>
      <c r="S51" s="13">
        <v>0</v>
      </c>
      <c r="T51" s="13">
        <v>0</v>
      </c>
      <c r="U51" s="13">
        <v>1180</v>
      </c>
      <c r="V51" s="13">
        <v>0</v>
      </c>
      <c r="W51" s="13">
        <v>6195000</v>
      </c>
      <c r="X51" s="13">
        <v>0</v>
      </c>
      <c r="Y51" s="13">
        <v>0</v>
      </c>
    </row>
    <row r="52" spans="1:25" s="27" customFormat="1" ht="27.75" customHeight="1" x14ac:dyDescent="0.3">
      <c r="A52" s="24" t="s">
        <v>64</v>
      </c>
      <c r="B52" s="24" t="s">
        <v>64</v>
      </c>
      <c r="C52" s="12" t="s">
        <v>512</v>
      </c>
      <c r="D52" s="13">
        <f>R52</f>
        <v>3739966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52">
        <v>0</v>
      </c>
      <c r="L52" s="13">
        <v>0</v>
      </c>
      <c r="M52" s="52">
        <v>0</v>
      </c>
      <c r="N52" s="13">
        <v>0</v>
      </c>
      <c r="O52" s="52">
        <v>0</v>
      </c>
      <c r="P52" s="13">
        <v>0</v>
      </c>
      <c r="Q52" s="13">
        <v>694</v>
      </c>
      <c r="R52" s="13">
        <v>3739966</v>
      </c>
      <c r="S52" s="13">
        <v>0</v>
      </c>
      <c r="T52" s="13">
        <v>0</v>
      </c>
      <c r="U52" s="13">
        <v>0</v>
      </c>
      <c r="V52" s="13">
        <v>0</v>
      </c>
      <c r="W52" s="13">
        <v>0</v>
      </c>
      <c r="X52" s="13">
        <v>0</v>
      </c>
      <c r="Y52" s="13">
        <v>0</v>
      </c>
    </row>
    <row r="53" spans="1:25" ht="31.2" x14ac:dyDescent="0.3">
      <c r="A53" s="28" t="s">
        <v>65</v>
      </c>
      <c r="B53" s="28" t="s">
        <v>65</v>
      </c>
      <c r="C53" s="12" t="s">
        <v>839</v>
      </c>
      <c r="D53" s="13">
        <v>23235086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52">
        <v>0</v>
      </c>
      <c r="L53" s="13">
        <v>0</v>
      </c>
      <c r="M53" s="52">
        <v>0</v>
      </c>
      <c r="N53" s="13">
        <v>0</v>
      </c>
      <c r="O53" s="52">
        <v>0</v>
      </c>
      <c r="P53" s="13">
        <v>0</v>
      </c>
      <c r="Q53" s="13">
        <v>1274</v>
      </c>
      <c r="R53" s="13">
        <v>6865586</v>
      </c>
      <c r="S53" s="13">
        <v>0</v>
      </c>
      <c r="T53" s="13">
        <v>0</v>
      </c>
      <c r="U53" s="13">
        <v>3118</v>
      </c>
      <c r="V53" s="13">
        <v>0</v>
      </c>
      <c r="W53" s="13">
        <v>16369500</v>
      </c>
      <c r="X53" s="13">
        <v>0</v>
      </c>
      <c r="Y53" s="13">
        <v>0</v>
      </c>
    </row>
    <row r="54" spans="1:25" ht="30.75" customHeight="1" x14ac:dyDescent="0.3">
      <c r="A54" s="24" t="s">
        <v>66</v>
      </c>
      <c r="B54" s="24" t="s">
        <v>66</v>
      </c>
      <c r="C54" s="12" t="s">
        <v>603</v>
      </c>
      <c r="D54" s="13">
        <v>2489409.1999999997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52">
        <v>0</v>
      </c>
      <c r="L54" s="13">
        <v>0</v>
      </c>
      <c r="M54" s="52">
        <v>0</v>
      </c>
      <c r="N54" s="13">
        <v>0</v>
      </c>
      <c r="O54" s="52">
        <v>0</v>
      </c>
      <c r="P54" s="13">
        <v>0</v>
      </c>
      <c r="Q54" s="13">
        <v>462.2</v>
      </c>
      <c r="R54" s="13">
        <v>2489409.1999999997</v>
      </c>
      <c r="S54" s="13">
        <v>0</v>
      </c>
      <c r="T54" s="13">
        <v>0</v>
      </c>
      <c r="U54" s="13">
        <v>0</v>
      </c>
      <c r="V54" s="13">
        <v>0</v>
      </c>
      <c r="W54" s="13">
        <v>0</v>
      </c>
      <c r="X54" s="13">
        <v>0</v>
      </c>
      <c r="Y54" s="13">
        <v>0</v>
      </c>
    </row>
    <row r="55" spans="1:25" ht="31.2" x14ac:dyDescent="0.3">
      <c r="A55" s="24" t="s">
        <v>67</v>
      </c>
      <c r="B55" s="24" t="s">
        <v>67</v>
      </c>
      <c r="C55" s="12" t="s">
        <v>969</v>
      </c>
      <c r="D55" s="13">
        <v>2041294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52">
        <v>0</v>
      </c>
      <c r="L55" s="13">
        <v>0</v>
      </c>
      <c r="M55" s="52">
        <v>0</v>
      </c>
      <c r="N55" s="13">
        <v>0</v>
      </c>
      <c r="O55" s="52">
        <v>0</v>
      </c>
      <c r="P55" s="13">
        <v>0</v>
      </c>
      <c r="Q55" s="13">
        <v>379</v>
      </c>
      <c r="R55" s="13">
        <v>2041294</v>
      </c>
      <c r="S55" s="13">
        <v>0</v>
      </c>
      <c r="T55" s="13">
        <v>0</v>
      </c>
      <c r="U55" s="13">
        <v>0</v>
      </c>
      <c r="V55" s="13">
        <v>0</v>
      </c>
      <c r="W55" s="13">
        <v>0</v>
      </c>
      <c r="X55" s="13">
        <v>0</v>
      </c>
      <c r="Y55" s="13">
        <v>0</v>
      </c>
    </row>
    <row r="56" spans="1:25" ht="32.25" customHeight="1" x14ac:dyDescent="0.3">
      <c r="A56" s="24" t="s">
        <v>68</v>
      </c>
      <c r="B56" s="24" t="s">
        <v>68</v>
      </c>
      <c r="C56" s="12" t="s">
        <v>893</v>
      </c>
      <c r="D56" s="13">
        <v>3015030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253530</v>
      </c>
      <c r="K56" s="52">
        <v>0</v>
      </c>
      <c r="L56" s="13">
        <v>0</v>
      </c>
      <c r="M56" s="52">
        <v>0</v>
      </c>
      <c r="N56" s="13">
        <v>0</v>
      </c>
      <c r="O56" s="52">
        <v>0</v>
      </c>
      <c r="P56" s="13">
        <v>0</v>
      </c>
      <c r="Q56" s="13">
        <v>0</v>
      </c>
      <c r="R56" s="13">
        <v>0</v>
      </c>
      <c r="S56" s="13">
        <v>0</v>
      </c>
      <c r="T56" s="13">
        <v>0</v>
      </c>
      <c r="U56" s="13">
        <v>526</v>
      </c>
      <c r="V56" s="13">
        <v>0</v>
      </c>
      <c r="W56" s="13">
        <v>2761500</v>
      </c>
      <c r="X56" s="13">
        <v>0</v>
      </c>
      <c r="Y56" s="13">
        <v>0</v>
      </c>
    </row>
    <row r="57" spans="1:25" ht="31.2" x14ac:dyDescent="0.3">
      <c r="A57" s="24" t="s">
        <v>69</v>
      </c>
      <c r="B57" s="24" t="s">
        <v>69</v>
      </c>
      <c r="C57" s="12" t="s">
        <v>966</v>
      </c>
      <c r="D57" s="13">
        <v>3585750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52">
        <v>0</v>
      </c>
      <c r="L57" s="13">
        <v>0</v>
      </c>
      <c r="M57" s="52">
        <v>0</v>
      </c>
      <c r="N57" s="13">
        <v>0</v>
      </c>
      <c r="O57" s="52">
        <v>0</v>
      </c>
      <c r="P57" s="13">
        <v>0</v>
      </c>
      <c r="Q57" s="13">
        <v>0</v>
      </c>
      <c r="R57" s="13">
        <v>0</v>
      </c>
      <c r="S57" s="13">
        <v>0</v>
      </c>
      <c r="T57" s="13">
        <v>0</v>
      </c>
      <c r="U57" s="13">
        <v>683</v>
      </c>
      <c r="V57" s="13">
        <v>0</v>
      </c>
      <c r="W57" s="13">
        <v>3585750</v>
      </c>
      <c r="X57" s="13">
        <v>0</v>
      </c>
      <c r="Y57" s="13">
        <v>0</v>
      </c>
    </row>
    <row r="58" spans="1:25" ht="15.6" x14ac:dyDescent="0.3">
      <c r="A58" s="24" t="s">
        <v>70</v>
      </c>
      <c r="B58" s="24" t="s">
        <v>70</v>
      </c>
      <c r="C58" s="12" t="s">
        <v>604</v>
      </c>
      <c r="D58" s="13">
        <v>2257500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>
        <v>0</v>
      </c>
      <c r="K58" s="52">
        <v>0</v>
      </c>
      <c r="L58" s="13">
        <v>0</v>
      </c>
      <c r="M58" s="52">
        <v>0</v>
      </c>
      <c r="N58" s="13">
        <v>0</v>
      </c>
      <c r="O58" s="52">
        <v>0</v>
      </c>
      <c r="P58" s="13">
        <v>0</v>
      </c>
      <c r="Q58" s="13">
        <v>0</v>
      </c>
      <c r="R58" s="13">
        <v>0</v>
      </c>
      <c r="S58" s="13">
        <v>0</v>
      </c>
      <c r="T58" s="13">
        <v>0</v>
      </c>
      <c r="U58" s="13">
        <v>430</v>
      </c>
      <c r="V58" s="13">
        <v>0</v>
      </c>
      <c r="W58" s="13">
        <v>2257500</v>
      </c>
      <c r="X58" s="13">
        <v>0</v>
      </c>
      <c r="Y58" s="13">
        <v>0</v>
      </c>
    </row>
    <row r="59" spans="1:25" ht="15.6" x14ac:dyDescent="0.3">
      <c r="A59" s="24" t="s">
        <v>71</v>
      </c>
      <c r="B59" s="24" t="s">
        <v>71</v>
      </c>
      <c r="C59" s="12" t="s">
        <v>605</v>
      </c>
      <c r="D59" s="13">
        <v>726350</v>
      </c>
      <c r="E59" s="13">
        <v>0</v>
      </c>
      <c r="F59" s="13">
        <v>726350</v>
      </c>
      <c r="G59" s="13">
        <v>0</v>
      </c>
      <c r="H59" s="13">
        <v>0</v>
      </c>
      <c r="I59" s="13">
        <v>0</v>
      </c>
      <c r="J59" s="13">
        <v>0</v>
      </c>
      <c r="K59" s="52">
        <v>0</v>
      </c>
      <c r="L59" s="13">
        <v>0</v>
      </c>
      <c r="M59" s="52">
        <v>0</v>
      </c>
      <c r="N59" s="13">
        <v>0</v>
      </c>
      <c r="O59" s="52">
        <v>0</v>
      </c>
      <c r="P59" s="13">
        <v>0</v>
      </c>
      <c r="Q59" s="13">
        <v>0</v>
      </c>
      <c r="R59" s="13">
        <v>0</v>
      </c>
      <c r="S59" s="13">
        <v>0</v>
      </c>
      <c r="T59" s="13">
        <v>0</v>
      </c>
      <c r="U59" s="13">
        <v>0</v>
      </c>
      <c r="V59" s="13">
        <v>0</v>
      </c>
      <c r="W59" s="13">
        <v>0</v>
      </c>
      <c r="X59" s="13">
        <v>0</v>
      </c>
      <c r="Y59" s="13">
        <v>0</v>
      </c>
    </row>
    <row r="60" spans="1:25" ht="15.6" x14ac:dyDescent="0.3">
      <c r="A60" s="24" t="s">
        <v>72</v>
      </c>
      <c r="B60" s="24" t="s">
        <v>72</v>
      </c>
      <c r="C60" s="12" t="s">
        <v>606</v>
      </c>
      <c r="D60" s="13">
        <v>2467500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13">
        <v>0</v>
      </c>
      <c r="K60" s="52">
        <v>0</v>
      </c>
      <c r="L60" s="13">
        <v>0</v>
      </c>
      <c r="M60" s="52">
        <v>0</v>
      </c>
      <c r="N60" s="13">
        <v>0</v>
      </c>
      <c r="O60" s="52">
        <v>0</v>
      </c>
      <c r="P60" s="13">
        <v>0</v>
      </c>
      <c r="Q60" s="13">
        <v>0</v>
      </c>
      <c r="R60" s="13">
        <v>0</v>
      </c>
      <c r="S60" s="13">
        <v>0</v>
      </c>
      <c r="T60" s="13">
        <v>0</v>
      </c>
      <c r="U60" s="13">
        <v>470</v>
      </c>
      <c r="V60" s="13">
        <v>0</v>
      </c>
      <c r="W60" s="13">
        <v>2467500</v>
      </c>
      <c r="X60" s="13">
        <v>0</v>
      </c>
      <c r="Y60" s="13">
        <v>0</v>
      </c>
    </row>
    <row r="61" spans="1:25" ht="15.6" x14ac:dyDescent="0.3">
      <c r="A61" s="24" t="s">
        <v>73</v>
      </c>
      <c r="B61" s="24" t="s">
        <v>73</v>
      </c>
      <c r="C61" s="12" t="s">
        <v>607</v>
      </c>
      <c r="D61" s="13">
        <v>197190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13">
        <v>197190</v>
      </c>
      <c r="K61" s="52">
        <v>0</v>
      </c>
      <c r="L61" s="13">
        <v>0</v>
      </c>
      <c r="M61" s="52">
        <v>0</v>
      </c>
      <c r="N61" s="13">
        <v>0</v>
      </c>
      <c r="O61" s="52">
        <v>0</v>
      </c>
      <c r="P61" s="13">
        <v>0</v>
      </c>
      <c r="Q61" s="13">
        <v>0</v>
      </c>
      <c r="R61" s="13">
        <v>0</v>
      </c>
      <c r="S61" s="13">
        <v>0</v>
      </c>
      <c r="T61" s="13">
        <v>0</v>
      </c>
      <c r="U61" s="13">
        <v>0</v>
      </c>
      <c r="V61" s="13">
        <v>0</v>
      </c>
      <c r="W61" s="13">
        <v>0</v>
      </c>
      <c r="X61" s="13">
        <v>0</v>
      </c>
      <c r="Y61" s="13">
        <v>0</v>
      </c>
    </row>
    <row r="62" spans="1:25" ht="15.6" x14ac:dyDescent="0.3">
      <c r="A62" s="24" t="s">
        <v>74</v>
      </c>
      <c r="B62" s="24" t="s">
        <v>74</v>
      </c>
      <c r="C62" s="12" t="s">
        <v>608</v>
      </c>
      <c r="D62" s="13">
        <v>2124777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52">
        <v>0</v>
      </c>
      <c r="L62" s="13">
        <v>0</v>
      </c>
      <c r="M62" s="52">
        <v>0</v>
      </c>
      <c r="N62" s="13">
        <v>0</v>
      </c>
      <c r="O62" s="52">
        <v>0</v>
      </c>
      <c r="P62" s="13">
        <v>0</v>
      </c>
      <c r="Q62" s="13">
        <v>394.5</v>
      </c>
      <c r="R62" s="13">
        <v>2124777</v>
      </c>
      <c r="S62" s="13">
        <v>0</v>
      </c>
      <c r="T62" s="13">
        <v>0</v>
      </c>
      <c r="U62" s="13">
        <v>0</v>
      </c>
      <c r="V62" s="13">
        <v>0</v>
      </c>
      <c r="W62" s="13">
        <v>0</v>
      </c>
      <c r="X62" s="13">
        <v>0</v>
      </c>
      <c r="Y62" s="13">
        <v>0</v>
      </c>
    </row>
    <row r="63" spans="1:25" ht="15.6" x14ac:dyDescent="0.3">
      <c r="A63" s="24" t="s">
        <v>75</v>
      </c>
      <c r="B63" s="24" t="s">
        <v>75</v>
      </c>
      <c r="C63" s="12" t="s">
        <v>609</v>
      </c>
      <c r="D63" s="13">
        <v>2921376.9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52">
        <v>0</v>
      </c>
      <c r="L63" s="13">
        <v>0</v>
      </c>
      <c r="M63" s="52">
        <v>0</v>
      </c>
      <c r="N63" s="13">
        <v>0</v>
      </c>
      <c r="O63" s="52">
        <v>0</v>
      </c>
      <c r="P63" s="13">
        <v>0</v>
      </c>
      <c r="Q63" s="13">
        <v>542.1</v>
      </c>
      <c r="R63" s="13">
        <v>2921376.9</v>
      </c>
      <c r="S63" s="13">
        <v>0</v>
      </c>
      <c r="T63" s="13">
        <v>0</v>
      </c>
      <c r="U63" s="13">
        <v>0</v>
      </c>
      <c r="V63" s="13">
        <v>0</v>
      </c>
      <c r="W63" s="13">
        <v>0</v>
      </c>
      <c r="X63" s="13">
        <v>0</v>
      </c>
      <c r="Y63" s="13">
        <v>0</v>
      </c>
    </row>
    <row r="64" spans="1:25" ht="31.2" x14ac:dyDescent="0.3">
      <c r="A64" s="24" t="s">
        <v>76</v>
      </c>
      <c r="B64" s="24" t="s">
        <v>76</v>
      </c>
      <c r="C64" s="12" t="s">
        <v>938</v>
      </c>
      <c r="D64" s="13">
        <v>3242372</v>
      </c>
      <c r="E64" s="13">
        <v>0</v>
      </c>
      <c r="F64" s="13">
        <v>0</v>
      </c>
      <c r="G64" s="13">
        <v>0</v>
      </c>
      <c r="H64" s="13">
        <v>0</v>
      </c>
      <c r="I64" s="13">
        <v>0</v>
      </c>
      <c r="J64" s="13">
        <v>0</v>
      </c>
      <c r="K64" s="52">
        <v>0</v>
      </c>
      <c r="L64" s="13">
        <v>0</v>
      </c>
      <c r="M64" s="52">
        <v>0</v>
      </c>
      <c r="N64" s="13">
        <v>0</v>
      </c>
      <c r="O64" s="52">
        <v>0</v>
      </c>
      <c r="P64" s="13">
        <v>0</v>
      </c>
      <c r="Q64" s="13">
        <v>602</v>
      </c>
      <c r="R64" s="13">
        <v>3242372</v>
      </c>
      <c r="S64" s="13">
        <v>0</v>
      </c>
      <c r="T64" s="13">
        <v>0</v>
      </c>
      <c r="U64" s="13">
        <v>0</v>
      </c>
      <c r="V64" s="13">
        <v>0</v>
      </c>
      <c r="W64" s="13">
        <v>0</v>
      </c>
      <c r="X64" s="13">
        <v>0</v>
      </c>
      <c r="Y64" s="13">
        <v>0</v>
      </c>
    </row>
    <row r="65" spans="1:25" ht="15.6" x14ac:dyDescent="0.3">
      <c r="A65" s="24" t="s">
        <v>77</v>
      </c>
      <c r="B65" s="24" t="s">
        <v>77</v>
      </c>
      <c r="C65" s="12" t="s">
        <v>610</v>
      </c>
      <c r="D65" s="13">
        <v>2380612</v>
      </c>
      <c r="E65" s="13">
        <v>0</v>
      </c>
      <c r="F65" s="13">
        <v>0</v>
      </c>
      <c r="G65" s="13">
        <v>0</v>
      </c>
      <c r="H65" s="13">
        <v>0</v>
      </c>
      <c r="I65" s="13">
        <v>0</v>
      </c>
      <c r="J65" s="13">
        <v>0</v>
      </c>
      <c r="K65" s="52">
        <v>0</v>
      </c>
      <c r="L65" s="13">
        <v>0</v>
      </c>
      <c r="M65" s="52">
        <v>0</v>
      </c>
      <c r="N65" s="13">
        <v>0</v>
      </c>
      <c r="O65" s="52">
        <v>0</v>
      </c>
      <c r="P65" s="13">
        <v>0</v>
      </c>
      <c r="Q65" s="13">
        <v>442</v>
      </c>
      <c r="R65" s="13">
        <v>2380612</v>
      </c>
      <c r="S65" s="13">
        <v>0</v>
      </c>
      <c r="T65" s="13">
        <v>0</v>
      </c>
      <c r="U65" s="13">
        <v>0</v>
      </c>
      <c r="V65" s="13">
        <v>0</v>
      </c>
      <c r="W65" s="13">
        <v>0</v>
      </c>
      <c r="X65" s="13">
        <v>0</v>
      </c>
      <c r="Y65" s="13">
        <v>0</v>
      </c>
    </row>
    <row r="66" spans="1:25" ht="15.6" x14ac:dyDescent="0.3">
      <c r="A66" s="24" t="s">
        <v>78</v>
      </c>
      <c r="B66" s="24" t="s">
        <v>78</v>
      </c>
      <c r="C66" s="12" t="s">
        <v>611</v>
      </c>
      <c r="D66" s="13">
        <v>2399463</v>
      </c>
      <c r="E66" s="13">
        <v>0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  <c r="K66" s="52">
        <v>0</v>
      </c>
      <c r="L66" s="13">
        <v>0</v>
      </c>
      <c r="M66" s="52">
        <v>0</v>
      </c>
      <c r="N66" s="13">
        <v>0</v>
      </c>
      <c r="O66" s="52">
        <v>0</v>
      </c>
      <c r="P66" s="13">
        <v>0</v>
      </c>
      <c r="Q66" s="13">
        <v>445.5</v>
      </c>
      <c r="R66" s="13">
        <v>2399463</v>
      </c>
      <c r="S66" s="13">
        <v>0</v>
      </c>
      <c r="T66" s="13">
        <v>0</v>
      </c>
      <c r="U66" s="13">
        <v>0</v>
      </c>
      <c r="V66" s="13">
        <v>0</v>
      </c>
      <c r="W66" s="13">
        <v>0</v>
      </c>
      <c r="X66" s="13">
        <v>0</v>
      </c>
      <c r="Y66" s="13">
        <v>0</v>
      </c>
    </row>
    <row r="67" spans="1:25" ht="15.6" x14ac:dyDescent="0.3">
      <c r="A67" s="24" t="s">
        <v>79</v>
      </c>
      <c r="B67" s="24" t="s">
        <v>79</v>
      </c>
      <c r="C67" s="12" t="s">
        <v>612</v>
      </c>
      <c r="D67" s="13">
        <f>R67</f>
        <v>2127240.7999999998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52">
        <v>0</v>
      </c>
      <c r="L67" s="13">
        <v>0</v>
      </c>
      <c r="M67" s="52">
        <v>0</v>
      </c>
      <c r="N67" s="13">
        <v>0</v>
      </c>
      <c r="O67" s="52">
        <v>0</v>
      </c>
      <c r="P67" s="13">
        <v>0</v>
      </c>
      <c r="Q67" s="13">
        <v>394.95</v>
      </c>
      <c r="R67" s="13">
        <v>2127240.7999999998</v>
      </c>
      <c r="S67" s="13">
        <v>0</v>
      </c>
      <c r="T67" s="13">
        <v>0</v>
      </c>
      <c r="U67" s="13">
        <v>0</v>
      </c>
      <c r="V67" s="13">
        <v>0</v>
      </c>
      <c r="W67" s="13">
        <v>0</v>
      </c>
      <c r="X67" s="13">
        <v>0</v>
      </c>
      <c r="Y67" s="13">
        <v>0</v>
      </c>
    </row>
    <row r="68" spans="1:25" ht="15.6" x14ac:dyDescent="0.3">
      <c r="A68" s="24" t="s">
        <v>80</v>
      </c>
      <c r="B68" s="24" t="s">
        <v>80</v>
      </c>
      <c r="C68" s="12" t="s">
        <v>613</v>
      </c>
      <c r="D68" s="13">
        <v>2372533</v>
      </c>
      <c r="E68" s="13">
        <v>0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52">
        <v>0</v>
      </c>
      <c r="L68" s="13">
        <v>0</v>
      </c>
      <c r="M68" s="52">
        <v>0</v>
      </c>
      <c r="N68" s="13">
        <v>0</v>
      </c>
      <c r="O68" s="52">
        <v>0</v>
      </c>
      <c r="P68" s="13">
        <v>0</v>
      </c>
      <c r="Q68" s="13">
        <v>440.5</v>
      </c>
      <c r="R68" s="13">
        <v>2372533</v>
      </c>
      <c r="S68" s="13">
        <v>0</v>
      </c>
      <c r="T68" s="13">
        <v>0</v>
      </c>
      <c r="U68" s="13">
        <v>0</v>
      </c>
      <c r="V68" s="13">
        <v>0</v>
      </c>
      <c r="W68" s="13">
        <v>0</v>
      </c>
      <c r="X68" s="13">
        <v>0</v>
      </c>
      <c r="Y68" s="13">
        <v>0</v>
      </c>
    </row>
    <row r="69" spans="1:25" ht="15.6" x14ac:dyDescent="0.3">
      <c r="A69" s="24" t="s">
        <v>81</v>
      </c>
      <c r="B69" s="24" t="s">
        <v>81</v>
      </c>
      <c r="C69" s="12" t="s">
        <v>614</v>
      </c>
      <c r="D69" s="13">
        <v>2372533</v>
      </c>
      <c r="E69" s="13">
        <v>0</v>
      </c>
      <c r="F69" s="13">
        <v>0</v>
      </c>
      <c r="G69" s="13">
        <v>0</v>
      </c>
      <c r="H69" s="13">
        <v>0</v>
      </c>
      <c r="I69" s="13">
        <v>0</v>
      </c>
      <c r="J69" s="13">
        <v>0</v>
      </c>
      <c r="K69" s="52">
        <v>0</v>
      </c>
      <c r="L69" s="13">
        <v>0</v>
      </c>
      <c r="M69" s="52">
        <v>0</v>
      </c>
      <c r="N69" s="13">
        <v>0</v>
      </c>
      <c r="O69" s="52">
        <v>0</v>
      </c>
      <c r="P69" s="13">
        <v>0</v>
      </c>
      <c r="Q69" s="13">
        <v>440.5</v>
      </c>
      <c r="R69" s="13">
        <v>2372533</v>
      </c>
      <c r="S69" s="13">
        <v>0</v>
      </c>
      <c r="T69" s="13">
        <v>0</v>
      </c>
      <c r="U69" s="13">
        <v>0</v>
      </c>
      <c r="V69" s="13">
        <v>0</v>
      </c>
      <c r="W69" s="13">
        <v>0</v>
      </c>
      <c r="X69" s="13">
        <v>0</v>
      </c>
      <c r="Y69" s="13">
        <v>0</v>
      </c>
    </row>
    <row r="70" spans="1:25" ht="15.6" x14ac:dyDescent="0.3">
      <c r="A70" s="24" t="s">
        <v>82</v>
      </c>
      <c r="B70" s="24" t="s">
        <v>82</v>
      </c>
      <c r="C70" s="12" t="s">
        <v>615</v>
      </c>
      <c r="D70" s="13">
        <v>3407250</v>
      </c>
      <c r="E70" s="13">
        <v>0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52">
        <v>0</v>
      </c>
      <c r="L70" s="13">
        <v>0</v>
      </c>
      <c r="M70" s="52">
        <v>0</v>
      </c>
      <c r="N70" s="13">
        <v>0</v>
      </c>
      <c r="O70" s="52">
        <v>0</v>
      </c>
      <c r="P70" s="13">
        <v>0</v>
      </c>
      <c r="Q70" s="13">
        <v>0</v>
      </c>
      <c r="R70" s="13">
        <v>0</v>
      </c>
      <c r="S70" s="13">
        <v>0</v>
      </c>
      <c r="T70" s="13">
        <v>0</v>
      </c>
      <c r="U70" s="13">
        <v>649</v>
      </c>
      <c r="V70" s="13">
        <v>0</v>
      </c>
      <c r="W70" s="13">
        <v>3407250</v>
      </c>
      <c r="X70" s="13">
        <v>0</v>
      </c>
      <c r="Y70" s="13">
        <v>0</v>
      </c>
    </row>
    <row r="71" spans="1:25" ht="15.6" x14ac:dyDescent="0.3">
      <c r="A71" s="24" t="s">
        <v>83</v>
      </c>
      <c r="B71" s="24" t="s">
        <v>83</v>
      </c>
      <c r="C71" s="12" t="s">
        <v>616</v>
      </c>
      <c r="D71" s="13">
        <v>6479579</v>
      </c>
      <c r="E71" s="13">
        <v>0</v>
      </c>
      <c r="F71" s="13">
        <v>0</v>
      </c>
      <c r="G71" s="13">
        <v>0</v>
      </c>
      <c r="H71" s="13">
        <v>0</v>
      </c>
      <c r="I71" s="13">
        <v>0</v>
      </c>
      <c r="J71" s="13">
        <v>0</v>
      </c>
      <c r="K71" s="52">
        <v>0</v>
      </c>
      <c r="L71" s="13">
        <v>0</v>
      </c>
      <c r="M71" s="52">
        <v>0</v>
      </c>
      <c r="N71" s="13">
        <v>0</v>
      </c>
      <c r="O71" s="52">
        <v>0</v>
      </c>
      <c r="P71" s="13">
        <v>0</v>
      </c>
      <c r="Q71" s="13">
        <v>461</v>
      </c>
      <c r="R71" s="13">
        <v>2484329</v>
      </c>
      <c r="S71" s="13">
        <v>0</v>
      </c>
      <c r="T71" s="13">
        <v>0</v>
      </c>
      <c r="U71" s="13">
        <v>761</v>
      </c>
      <c r="V71" s="13">
        <v>0</v>
      </c>
      <c r="W71" s="13">
        <v>3995250</v>
      </c>
      <c r="X71" s="13">
        <v>0</v>
      </c>
      <c r="Y71" s="13">
        <v>0</v>
      </c>
    </row>
    <row r="72" spans="1:25" ht="15.6" x14ac:dyDescent="0.3">
      <c r="A72" s="24" t="s">
        <v>84</v>
      </c>
      <c r="B72" s="24" t="s">
        <v>84</v>
      </c>
      <c r="C72" s="12" t="s">
        <v>617</v>
      </c>
      <c r="D72" s="13">
        <v>2068224</v>
      </c>
      <c r="E72" s="13">
        <v>0</v>
      </c>
      <c r="F72" s="13">
        <v>0</v>
      </c>
      <c r="G72" s="13">
        <v>0</v>
      </c>
      <c r="H72" s="13">
        <v>0</v>
      </c>
      <c r="I72" s="13">
        <v>0</v>
      </c>
      <c r="J72" s="13">
        <v>0</v>
      </c>
      <c r="K72" s="52">
        <v>0</v>
      </c>
      <c r="L72" s="13">
        <v>0</v>
      </c>
      <c r="M72" s="52">
        <v>0</v>
      </c>
      <c r="N72" s="13">
        <v>0</v>
      </c>
      <c r="O72" s="52">
        <v>0</v>
      </c>
      <c r="P72" s="13">
        <v>0</v>
      </c>
      <c r="Q72" s="13">
        <v>384</v>
      </c>
      <c r="R72" s="13">
        <v>2068224</v>
      </c>
      <c r="S72" s="13">
        <v>0</v>
      </c>
      <c r="T72" s="13">
        <v>0</v>
      </c>
      <c r="U72" s="13">
        <v>0</v>
      </c>
      <c r="V72" s="13">
        <v>0</v>
      </c>
      <c r="W72" s="13">
        <v>0</v>
      </c>
      <c r="X72" s="13">
        <v>0</v>
      </c>
      <c r="Y72" s="13">
        <v>0</v>
      </c>
    </row>
    <row r="73" spans="1:25" ht="15.6" x14ac:dyDescent="0.3">
      <c r="A73" s="24" t="s">
        <v>85</v>
      </c>
      <c r="B73" s="24" t="s">
        <v>85</v>
      </c>
      <c r="C73" s="12" t="s">
        <v>618</v>
      </c>
      <c r="D73" s="13">
        <v>2371455.8000000003</v>
      </c>
      <c r="E73" s="13">
        <v>0</v>
      </c>
      <c r="F73" s="13">
        <v>0</v>
      </c>
      <c r="G73" s="13">
        <v>0</v>
      </c>
      <c r="H73" s="13">
        <v>0</v>
      </c>
      <c r="I73" s="13">
        <v>0</v>
      </c>
      <c r="J73" s="13">
        <v>0</v>
      </c>
      <c r="K73" s="52">
        <v>0</v>
      </c>
      <c r="L73" s="13">
        <v>0</v>
      </c>
      <c r="M73" s="52">
        <v>0</v>
      </c>
      <c r="N73" s="13">
        <v>0</v>
      </c>
      <c r="O73" s="52">
        <v>0</v>
      </c>
      <c r="P73" s="13">
        <v>0</v>
      </c>
      <c r="Q73" s="13">
        <v>440.3</v>
      </c>
      <c r="R73" s="13">
        <v>2371455.8000000003</v>
      </c>
      <c r="S73" s="13">
        <v>0</v>
      </c>
      <c r="T73" s="13">
        <v>0</v>
      </c>
      <c r="U73" s="13">
        <v>0</v>
      </c>
      <c r="V73" s="13">
        <v>0</v>
      </c>
      <c r="W73" s="13">
        <v>0</v>
      </c>
      <c r="X73" s="13">
        <v>0</v>
      </c>
      <c r="Y73" s="13">
        <v>0</v>
      </c>
    </row>
    <row r="74" spans="1:25" ht="15.6" x14ac:dyDescent="0.3">
      <c r="A74" s="24" t="s">
        <v>86</v>
      </c>
      <c r="B74" s="24" t="s">
        <v>86</v>
      </c>
      <c r="C74" s="12" t="s">
        <v>619</v>
      </c>
      <c r="D74" s="13">
        <f>R74</f>
        <v>2046535.78</v>
      </c>
      <c r="E74" s="13">
        <v>0</v>
      </c>
      <c r="F74" s="13">
        <v>0</v>
      </c>
      <c r="G74" s="13">
        <v>0</v>
      </c>
      <c r="H74" s="13">
        <v>0</v>
      </c>
      <c r="I74" s="13">
        <v>0</v>
      </c>
      <c r="J74" s="13">
        <v>0</v>
      </c>
      <c r="K74" s="52">
        <v>0</v>
      </c>
      <c r="L74" s="13">
        <v>0</v>
      </c>
      <c r="M74" s="52">
        <v>0</v>
      </c>
      <c r="N74" s="13">
        <v>0</v>
      </c>
      <c r="O74" s="52">
        <v>0</v>
      </c>
      <c r="P74" s="13">
        <v>0</v>
      </c>
      <c r="Q74" s="13">
        <v>379.97</v>
      </c>
      <c r="R74" s="13">
        <v>2046535.78</v>
      </c>
      <c r="S74" s="13">
        <v>0</v>
      </c>
      <c r="T74" s="13">
        <v>0</v>
      </c>
      <c r="U74" s="13">
        <v>0</v>
      </c>
      <c r="V74" s="13">
        <v>0</v>
      </c>
      <c r="W74" s="13">
        <v>0</v>
      </c>
      <c r="X74" s="13">
        <v>0</v>
      </c>
      <c r="Y74" s="13">
        <v>0</v>
      </c>
    </row>
    <row r="75" spans="1:25" ht="15.6" x14ac:dyDescent="0.3">
      <c r="A75" s="24" t="s">
        <v>87</v>
      </c>
      <c r="B75" s="24" t="s">
        <v>87</v>
      </c>
      <c r="C75" s="12" t="s">
        <v>620</v>
      </c>
      <c r="D75" s="13">
        <f>R75</f>
        <v>2100393.16</v>
      </c>
      <c r="E75" s="13">
        <v>0</v>
      </c>
      <c r="F75" s="13">
        <v>0</v>
      </c>
      <c r="G75" s="13">
        <v>0</v>
      </c>
      <c r="H75" s="13">
        <v>0</v>
      </c>
      <c r="I75" s="13">
        <v>0</v>
      </c>
      <c r="J75" s="13">
        <v>0</v>
      </c>
      <c r="K75" s="52">
        <v>0</v>
      </c>
      <c r="L75" s="13">
        <v>0</v>
      </c>
      <c r="M75" s="52">
        <v>0</v>
      </c>
      <c r="N75" s="13">
        <v>0</v>
      </c>
      <c r="O75" s="52">
        <v>0</v>
      </c>
      <c r="P75" s="13">
        <v>0</v>
      </c>
      <c r="Q75" s="13">
        <v>389.97</v>
      </c>
      <c r="R75" s="13">
        <v>2100393.16</v>
      </c>
      <c r="S75" s="13">
        <v>0</v>
      </c>
      <c r="T75" s="13">
        <v>0</v>
      </c>
      <c r="U75" s="13">
        <v>0</v>
      </c>
      <c r="V75" s="13">
        <v>0</v>
      </c>
      <c r="W75" s="13">
        <v>0</v>
      </c>
      <c r="X75" s="13">
        <v>0</v>
      </c>
      <c r="Y75" s="13">
        <v>0</v>
      </c>
    </row>
    <row r="76" spans="1:25" ht="15.6" x14ac:dyDescent="0.3">
      <c r="A76" s="24" t="s">
        <v>88</v>
      </c>
      <c r="B76" s="24" t="s">
        <v>88</v>
      </c>
      <c r="C76" s="12" t="s">
        <v>621</v>
      </c>
      <c r="D76" s="13">
        <v>4725000</v>
      </c>
      <c r="E76" s="13">
        <v>0</v>
      </c>
      <c r="F76" s="13">
        <v>0</v>
      </c>
      <c r="G76" s="13">
        <v>0</v>
      </c>
      <c r="H76" s="13">
        <v>0</v>
      </c>
      <c r="I76" s="13">
        <v>0</v>
      </c>
      <c r="J76" s="13">
        <v>0</v>
      </c>
      <c r="K76" s="52">
        <v>0</v>
      </c>
      <c r="L76" s="13">
        <v>0</v>
      </c>
      <c r="M76" s="52">
        <v>0</v>
      </c>
      <c r="N76" s="13">
        <v>0</v>
      </c>
      <c r="O76" s="52">
        <v>0</v>
      </c>
      <c r="P76" s="13">
        <v>0</v>
      </c>
      <c r="Q76" s="13">
        <v>0</v>
      </c>
      <c r="R76" s="13">
        <v>0</v>
      </c>
      <c r="S76" s="13">
        <v>0</v>
      </c>
      <c r="T76" s="13">
        <v>0</v>
      </c>
      <c r="U76" s="13">
        <v>900</v>
      </c>
      <c r="V76" s="13">
        <v>0</v>
      </c>
      <c r="W76" s="13">
        <v>4725000</v>
      </c>
      <c r="X76" s="13">
        <v>0</v>
      </c>
      <c r="Y76" s="13">
        <v>0</v>
      </c>
    </row>
    <row r="77" spans="1:25" ht="15.75" customHeight="1" x14ac:dyDescent="0.3">
      <c r="A77" s="24" t="s">
        <v>89</v>
      </c>
      <c r="B77" s="24" t="s">
        <v>89</v>
      </c>
      <c r="C77" s="12" t="s">
        <v>622</v>
      </c>
      <c r="D77" s="13">
        <v>3414724</v>
      </c>
      <c r="E77" s="13">
        <v>0</v>
      </c>
      <c r="F77" s="13">
        <v>0</v>
      </c>
      <c r="G77" s="13">
        <v>0</v>
      </c>
      <c r="H77" s="13">
        <v>0</v>
      </c>
      <c r="I77" s="13">
        <v>0</v>
      </c>
      <c r="J77" s="13">
        <v>0</v>
      </c>
      <c r="K77" s="52">
        <v>0</v>
      </c>
      <c r="L77" s="13">
        <v>0</v>
      </c>
      <c r="M77" s="52">
        <v>0</v>
      </c>
      <c r="N77" s="13">
        <v>0</v>
      </c>
      <c r="O77" s="52">
        <v>0</v>
      </c>
      <c r="P77" s="13">
        <v>0</v>
      </c>
      <c r="Q77" s="13">
        <v>634</v>
      </c>
      <c r="R77" s="13">
        <v>3414724</v>
      </c>
      <c r="S77" s="13">
        <v>0</v>
      </c>
      <c r="T77" s="13">
        <v>0</v>
      </c>
      <c r="U77" s="13">
        <v>0</v>
      </c>
      <c r="V77" s="13">
        <v>0</v>
      </c>
      <c r="W77" s="13">
        <v>0</v>
      </c>
      <c r="X77" s="13">
        <v>0</v>
      </c>
      <c r="Y77" s="13">
        <v>0</v>
      </c>
    </row>
    <row r="78" spans="1:25" ht="15.6" x14ac:dyDescent="0.3">
      <c r="A78" s="24" t="s">
        <v>90</v>
      </c>
      <c r="B78" s="24" t="s">
        <v>90</v>
      </c>
      <c r="C78" s="12" t="s">
        <v>623</v>
      </c>
      <c r="D78" s="13">
        <v>2583000</v>
      </c>
      <c r="E78" s="13">
        <v>0</v>
      </c>
      <c r="F78" s="13">
        <v>0</v>
      </c>
      <c r="G78" s="13">
        <v>0</v>
      </c>
      <c r="H78" s="13">
        <v>0</v>
      </c>
      <c r="I78" s="13">
        <v>0</v>
      </c>
      <c r="J78" s="13">
        <v>0</v>
      </c>
      <c r="K78" s="52">
        <v>0</v>
      </c>
      <c r="L78" s="13">
        <v>0</v>
      </c>
      <c r="M78" s="52">
        <v>0</v>
      </c>
      <c r="N78" s="13">
        <v>0</v>
      </c>
      <c r="O78" s="52">
        <v>0</v>
      </c>
      <c r="P78" s="13">
        <v>0</v>
      </c>
      <c r="Q78" s="13">
        <v>0</v>
      </c>
      <c r="R78" s="13">
        <v>0</v>
      </c>
      <c r="S78" s="13">
        <v>0</v>
      </c>
      <c r="T78" s="13">
        <v>0</v>
      </c>
      <c r="U78" s="13">
        <v>492</v>
      </c>
      <c r="V78" s="13">
        <v>0</v>
      </c>
      <c r="W78" s="13">
        <v>2583000</v>
      </c>
      <c r="X78" s="13">
        <v>0</v>
      </c>
      <c r="Y78" s="13">
        <v>0</v>
      </c>
    </row>
    <row r="79" spans="1:25" ht="15.6" x14ac:dyDescent="0.3">
      <c r="A79" s="24" t="s">
        <v>91</v>
      </c>
      <c r="B79" s="24" t="s">
        <v>91</v>
      </c>
      <c r="C79" s="12" t="s">
        <v>624</v>
      </c>
      <c r="D79" s="13">
        <v>2562000</v>
      </c>
      <c r="E79" s="13">
        <v>0</v>
      </c>
      <c r="F79" s="13">
        <v>0</v>
      </c>
      <c r="G79" s="13">
        <v>0</v>
      </c>
      <c r="H79" s="13">
        <v>0</v>
      </c>
      <c r="I79" s="13">
        <v>0</v>
      </c>
      <c r="J79" s="13">
        <v>0</v>
      </c>
      <c r="K79" s="52">
        <v>0</v>
      </c>
      <c r="L79" s="13">
        <v>0</v>
      </c>
      <c r="M79" s="52">
        <v>0</v>
      </c>
      <c r="N79" s="13">
        <v>0</v>
      </c>
      <c r="O79" s="52">
        <v>0</v>
      </c>
      <c r="P79" s="13">
        <v>0</v>
      </c>
      <c r="Q79" s="13">
        <v>0</v>
      </c>
      <c r="R79" s="13">
        <v>0</v>
      </c>
      <c r="S79" s="13">
        <v>0</v>
      </c>
      <c r="T79" s="13">
        <v>0</v>
      </c>
      <c r="U79" s="13">
        <v>488</v>
      </c>
      <c r="V79" s="13">
        <v>0</v>
      </c>
      <c r="W79" s="13">
        <v>2562000</v>
      </c>
      <c r="X79" s="13">
        <v>0</v>
      </c>
      <c r="Y79" s="13">
        <v>0</v>
      </c>
    </row>
    <row r="80" spans="1:25" ht="31.2" x14ac:dyDescent="0.3">
      <c r="A80" s="24" t="s">
        <v>92</v>
      </c>
      <c r="B80" s="24" t="s">
        <v>92</v>
      </c>
      <c r="C80" s="12" t="s">
        <v>911</v>
      </c>
      <c r="D80" s="13">
        <v>3414724</v>
      </c>
      <c r="E80" s="13">
        <v>0</v>
      </c>
      <c r="F80" s="13">
        <v>0</v>
      </c>
      <c r="G80" s="13">
        <v>0</v>
      </c>
      <c r="H80" s="13">
        <v>0</v>
      </c>
      <c r="I80" s="13">
        <v>0</v>
      </c>
      <c r="J80" s="13">
        <v>0</v>
      </c>
      <c r="K80" s="52">
        <v>0</v>
      </c>
      <c r="L80" s="13">
        <v>0</v>
      </c>
      <c r="M80" s="52">
        <v>0</v>
      </c>
      <c r="N80" s="13">
        <v>0</v>
      </c>
      <c r="O80" s="52">
        <v>0</v>
      </c>
      <c r="P80" s="13">
        <v>0</v>
      </c>
      <c r="Q80" s="13">
        <v>634</v>
      </c>
      <c r="R80" s="13">
        <v>3414724</v>
      </c>
      <c r="S80" s="13">
        <v>0</v>
      </c>
      <c r="T80" s="13">
        <v>0</v>
      </c>
      <c r="U80" s="13">
        <v>0</v>
      </c>
      <c r="V80" s="13">
        <v>0</v>
      </c>
      <c r="W80" s="13">
        <v>0</v>
      </c>
      <c r="X80" s="13">
        <v>0</v>
      </c>
      <c r="Y80" s="13">
        <v>0</v>
      </c>
    </row>
    <row r="81" spans="1:25" ht="15.6" x14ac:dyDescent="0.3">
      <c r="A81" s="24" t="s">
        <v>93</v>
      </c>
      <c r="B81" s="24" t="s">
        <v>93</v>
      </c>
      <c r="C81" s="12" t="s">
        <v>515</v>
      </c>
      <c r="D81" s="13">
        <v>2283750</v>
      </c>
      <c r="E81" s="13">
        <v>0</v>
      </c>
      <c r="F81" s="13">
        <v>0</v>
      </c>
      <c r="G81" s="13">
        <v>0</v>
      </c>
      <c r="H81" s="13">
        <v>0</v>
      </c>
      <c r="I81" s="13">
        <v>0</v>
      </c>
      <c r="J81" s="13">
        <v>0</v>
      </c>
      <c r="K81" s="52">
        <v>0</v>
      </c>
      <c r="L81" s="13">
        <v>0</v>
      </c>
      <c r="M81" s="52">
        <v>0</v>
      </c>
      <c r="N81" s="13">
        <v>0</v>
      </c>
      <c r="O81" s="52">
        <v>0</v>
      </c>
      <c r="P81" s="13">
        <v>0</v>
      </c>
      <c r="Q81" s="13">
        <v>0</v>
      </c>
      <c r="R81" s="13">
        <v>0</v>
      </c>
      <c r="S81" s="13">
        <v>0</v>
      </c>
      <c r="T81" s="13">
        <v>0</v>
      </c>
      <c r="U81" s="13">
        <v>435</v>
      </c>
      <c r="V81" s="13">
        <v>0</v>
      </c>
      <c r="W81" s="13">
        <v>2283750</v>
      </c>
      <c r="X81" s="13">
        <v>0</v>
      </c>
      <c r="Y81" s="13">
        <v>0</v>
      </c>
    </row>
    <row r="82" spans="1:25" ht="15.6" x14ac:dyDescent="0.3">
      <c r="A82" s="24" t="s">
        <v>94</v>
      </c>
      <c r="B82" s="24" t="s">
        <v>94</v>
      </c>
      <c r="C82" s="12" t="s">
        <v>514</v>
      </c>
      <c r="D82" s="13">
        <v>2461402</v>
      </c>
      <c r="E82" s="13">
        <v>0</v>
      </c>
      <c r="F82" s="13">
        <v>0</v>
      </c>
      <c r="G82" s="13">
        <v>0</v>
      </c>
      <c r="H82" s="13">
        <v>0</v>
      </c>
      <c r="I82" s="13">
        <v>0</v>
      </c>
      <c r="J82" s="13">
        <v>0</v>
      </c>
      <c r="K82" s="52">
        <v>0</v>
      </c>
      <c r="L82" s="13">
        <v>0</v>
      </c>
      <c r="M82" s="52">
        <v>0</v>
      </c>
      <c r="N82" s="13">
        <v>0</v>
      </c>
      <c r="O82" s="52">
        <v>0</v>
      </c>
      <c r="P82" s="13">
        <v>0</v>
      </c>
      <c r="Q82" s="13">
        <v>457</v>
      </c>
      <c r="R82" s="13">
        <v>2461402</v>
      </c>
      <c r="S82" s="13">
        <v>0</v>
      </c>
      <c r="T82" s="13">
        <v>0</v>
      </c>
      <c r="U82" s="13">
        <v>0</v>
      </c>
      <c r="V82" s="13">
        <v>0</v>
      </c>
      <c r="W82" s="13">
        <v>0</v>
      </c>
      <c r="X82" s="13">
        <v>0</v>
      </c>
      <c r="Y82" s="13">
        <v>0</v>
      </c>
    </row>
    <row r="83" spans="1:25" ht="15.6" x14ac:dyDescent="0.3">
      <c r="A83" s="24" t="s">
        <v>95</v>
      </c>
      <c r="B83" s="24" t="s">
        <v>95</v>
      </c>
      <c r="C83" s="12" t="s">
        <v>513</v>
      </c>
      <c r="D83" s="13">
        <v>2681160</v>
      </c>
      <c r="E83" s="13">
        <v>161160</v>
      </c>
      <c r="F83" s="13">
        <v>0</v>
      </c>
      <c r="G83" s="13">
        <v>0</v>
      </c>
      <c r="H83" s="13">
        <v>0</v>
      </c>
      <c r="I83" s="13">
        <v>0</v>
      </c>
      <c r="J83" s="13">
        <v>0</v>
      </c>
      <c r="K83" s="52">
        <v>0</v>
      </c>
      <c r="L83" s="13">
        <v>0</v>
      </c>
      <c r="M83" s="52">
        <v>0</v>
      </c>
      <c r="N83" s="13">
        <v>0</v>
      </c>
      <c r="O83" s="52">
        <v>0</v>
      </c>
      <c r="P83" s="13">
        <v>0</v>
      </c>
      <c r="Q83" s="13">
        <v>0</v>
      </c>
      <c r="R83" s="13">
        <v>0</v>
      </c>
      <c r="S83" s="13">
        <v>0</v>
      </c>
      <c r="T83" s="13">
        <v>0</v>
      </c>
      <c r="U83" s="13">
        <v>480</v>
      </c>
      <c r="V83" s="13">
        <v>0</v>
      </c>
      <c r="W83" s="13">
        <v>2520000</v>
      </c>
      <c r="X83" s="13">
        <v>0</v>
      </c>
      <c r="Y83" s="13">
        <v>0</v>
      </c>
    </row>
    <row r="84" spans="1:25" ht="15.6" x14ac:dyDescent="0.3">
      <c r="A84" s="24" t="s">
        <v>96</v>
      </c>
      <c r="B84" s="24" t="s">
        <v>96</v>
      </c>
      <c r="C84" s="12" t="s">
        <v>516</v>
      </c>
      <c r="D84" s="13">
        <v>14512572</v>
      </c>
      <c r="E84" s="13">
        <v>0</v>
      </c>
      <c r="F84" s="13">
        <v>0</v>
      </c>
      <c r="G84" s="13">
        <v>0</v>
      </c>
      <c r="H84" s="13">
        <v>0</v>
      </c>
      <c r="I84" s="13">
        <v>0</v>
      </c>
      <c r="J84" s="13">
        <v>0</v>
      </c>
      <c r="K84" s="52">
        <v>6</v>
      </c>
      <c r="L84" s="13">
        <v>14512572</v>
      </c>
      <c r="M84" s="52">
        <v>0</v>
      </c>
      <c r="N84" s="13">
        <v>0</v>
      </c>
      <c r="O84" s="52">
        <v>0</v>
      </c>
      <c r="P84" s="13">
        <v>0</v>
      </c>
      <c r="Q84" s="13">
        <v>0</v>
      </c>
      <c r="R84" s="13">
        <v>0</v>
      </c>
      <c r="S84" s="13">
        <v>0</v>
      </c>
      <c r="T84" s="13">
        <v>0</v>
      </c>
      <c r="U84" s="13">
        <v>0</v>
      </c>
      <c r="V84" s="13">
        <v>0</v>
      </c>
      <c r="W84" s="13">
        <v>0</v>
      </c>
      <c r="X84" s="13">
        <v>0</v>
      </c>
      <c r="Y84" s="13">
        <v>0</v>
      </c>
    </row>
    <row r="85" spans="1:25" ht="15" customHeight="1" x14ac:dyDescent="0.3">
      <c r="A85" s="24" t="s">
        <v>97</v>
      </c>
      <c r="B85" s="24" t="s">
        <v>97</v>
      </c>
      <c r="C85" s="12" t="s">
        <v>517</v>
      </c>
      <c r="D85" s="13">
        <v>9675048</v>
      </c>
      <c r="E85" s="13">
        <v>0</v>
      </c>
      <c r="F85" s="13">
        <v>0</v>
      </c>
      <c r="G85" s="13">
        <v>0</v>
      </c>
      <c r="H85" s="13">
        <v>0</v>
      </c>
      <c r="I85" s="13">
        <v>0</v>
      </c>
      <c r="J85" s="13">
        <v>0</v>
      </c>
      <c r="K85" s="52">
        <v>4</v>
      </c>
      <c r="L85" s="13">
        <v>9675048</v>
      </c>
      <c r="M85" s="52">
        <v>0</v>
      </c>
      <c r="N85" s="13">
        <v>0</v>
      </c>
      <c r="O85" s="52">
        <v>0</v>
      </c>
      <c r="P85" s="13">
        <v>0</v>
      </c>
      <c r="Q85" s="13">
        <v>0</v>
      </c>
      <c r="R85" s="13">
        <v>0</v>
      </c>
      <c r="S85" s="13">
        <v>0</v>
      </c>
      <c r="T85" s="13">
        <v>0</v>
      </c>
      <c r="U85" s="13">
        <v>0</v>
      </c>
      <c r="V85" s="13">
        <v>0</v>
      </c>
      <c r="W85" s="13">
        <v>0</v>
      </c>
      <c r="X85" s="13">
        <v>0</v>
      </c>
      <c r="Y85" s="13">
        <v>0</v>
      </c>
    </row>
    <row r="86" spans="1:25" ht="15.6" x14ac:dyDescent="0.3">
      <c r="A86" s="24" t="s">
        <v>98</v>
      </c>
      <c r="B86" s="24" t="s">
        <v>98</v>
      </c>
      <c r="C86" s="12" t="s">
        <v>628</v>
      </c>
      <c r="D86" s="13">
        <v>16466084</v>
      </c>
      <c r="E86" s="13">
        <v>0</v>
      </c>
      <c r="F86" s="13">
        <v>0</v>
      </c>
      <c r="G86" s="13">
        <v>0</v>
      </c>
      <c r="H86" s="13">
        <v>0</v>
      </c>
      <c r="I86" s="13">
        <v>0</v>
      </c>
      <c r="J86" s="13">
        <v>0</v>
      </c>
      <c r="K86" s="52">
        <v>0</v>
      </c>
      <c r="L86" s="13">
        <v>0</v>
      </c>
      <c r="M86" s="52">
        <v>0</v>
      </c>
      <c r="N86" s="13">
        <v>0</v>
      </c>
      <c r="O86" s="52">
        <v>0</v>
      </c>
      <c r="P86" s="13">
        <v>0</v>
      </c>
      <c r="Q86" s="13">
        <v>1019</v>
      </c>
      <c r="R86" s="13">
        <v>5488334</v>
      </c>
      <c r="S86" s="13">
        <v>0</v>
      </c>
      <c r="T86" s="13">
        <v>0</v>
      </c>
      <c r="U86" s="13">
        <v>2091</v>
      </c>
      <c r="V86" s="13">
        <v>0</v>
      </c>
      <c r="W86" s="13">
        <v>10977750</v>
      </c>
      <c r="X86" s="13">
        <v>0</v>
      </c>
      <c r="Y86" s="13">
        <v>0</v>
      </c>
    </row>
    <row r="87" spans="1:25" ht="15.6" x14ac:dyDescent="0.3">
      <c r="A87" s="24" t="s">
        <v>99</v>
      </c>
      <c r="B87" s="24" t="s">
        <v>99</v>
      </c>
      <c r="C87" s="12" t="s">
        <v>627</v>
      </c>
      <c r="D87" s="13">
        <v>2271504</v>
      </c>
      <c r="E87" s="13">
        <v>0</v>
      </c>
      <c r="F87" s="13">
        <v>0</v>
      </c>
      <c r="G87" s="13">
        <v>0</v>
      </c>
      <c r="H87" s="13">
        <v>0</v>
      </c>
      <c r="I87" s="13">
        <v>0</v>
      </c>
      <c r="J87" s="13">
        <v>0</v>
      </c>
      <c r="K87" s="52">
        <v>0</v>
      </c>
      <c r="L87" s="13">
        <v>0</v>
      </c>
      <c r="M87" s="52">
        <v>0</v>
      </c>
      <c r="N87" s="13">
        <v>0</v>
      </c>
      <c r="O87" s="52">
        <v>0</v>
      </c>
      <c r="P87" s="13">
        <v>0</v>
      </c>
      <c r="Q87" s="13">
        <v>0</v>
      </c>
      <c r="R87" s="13">
        <v>0</v>
      </c>
      <c r="S87" s="13">
        <v>0</v>
      </c>
      <c r="T87" s="13">
        <v>0</v>
      </c>
      <c r="U87" s="13">
        <v>511.6</v>
      </c>
      <c r="V87" s="13">
        <v>0</v>
      </c>
      <c r="W87" s="13">
        <v>2271504</v>
      </c>
      <c r="X87" s="13">
        <v>0</v>
      </c>
      <c r="Y87" s="13">
        <v>0</v>
      </c>
    </row>
    <row r="88" spans="1:25" ht="15.6" x14ac:dyDescent="0.3">
      <c r="A88" s="24" t="s">
        <v>100</v>
      </c>
      <c r="B88" s="24" t="s">
        <v>100</v>
      </c>
      <c r="C88" s="12" t="s">
        <v>626</v>
      </c>
      <c r="D88" s="13">
        <v>16809208</v>
      </c>
      <c r="E88" s="13">
        <v>0</v>
      </c>
      <c r="F88" s="13">
        <v>0</v>
      </c>
      <c r="G88" s="13">
        <v>0</v>
      </c>
      <c r="H88" s="13">
        <v>0</v>
      </c>
      <c r="I88" s="13">
        <v>0</v>
      </c>
      <c r="J88" s="13">
        <v>0</v>
      </c>
      <c r="K88" s="52">
        <v>0</v>
      </c>
      <c r="L88" s="13">
        <v>0</v>
      </c>
      <c r="M88" s="52">
        <v>0</v>
      </c>
      <c r="N88" s="13">
        <v>0</v>
      </c>
      <c r="O88" s="52">
        <v>0</v>
      </c>
      <c r="P88" s="13">
        <v>0</v>
      </c>
      <c r="Q88" s="13">
        <v>1303</v>
      </c>
      <c r="R88" s="13">
        <v>7017958</v>
      </c>
      <c r="S88" s="13">
        <v>0</v>
      </c>
      <c r="T88" s="13">
        <v>0</v>
      </c>
      <c r="U88" s="13">
        <v>1865</v>
      </c>
      <c r="V88" s="13">
        <v>0</v>
      </c>
      <c r="W88" s="13">
        <v>9791250</v>
      </c>
      <c r="X88" s="13">
        <v>0</v>
      </c>
      <c r="Y88" s="13">
        <v>0</v>
      </c>
    </row>
    <row r="89" spans="1:25" ht="15.6" x14ac:dyDescent="0.3">
      <c r="A89" s="24" t="s">
        <v>101</v>
      </c>
      <c r="B89" s="24" t="s">
        <v>101</v>
      </c>
      <c r="C89" s="12" t="s">
        <v>625</v>
      </c>
      <c r="D89" s="13">
        <v>2619750</v>
      </c>
      <c r="E89" s="13">
        <v>0</v>
      </c>
      <c r="F89" s="13">
        <v>0</v>
      </c>
      <c r="G89" s="13">
        <v>0</v>
      </c>
      <c r="H89" s="13">
        <v>0</v>
      </c>
      <c r="I89" s="13">
        <v>0</v>
      </c>
      <c r="J89" s="13">
        <v>0</v>
      </c>
      <c r="K89" s="52">
        <v>0</v>
      </c>
      <c r="L89" s="13">
        <v>0</v>
      </c>
      <c r="M89" s="52">
        <v>0</v>
      </c>
      <c r="N89" s="13">
        <v>0</v>
      </c>
      <c r="O89" s="52">
        <v>0</v>
      </c>
      <c r="P89" s="13">
        <v>0</v>
      </c>
      <c r="Q89" s="13">
        <v>0</v>
      </c>
      <c r="R89" s="13">
        <v>0</v>
      </c>
      <c r="S89" s="13">
        <v>0</v>
      </c>
      <c r="T89" s="13">
        <v>0</v>
      </c>
      <c r="U89" s="13">
        <v>499</v>
      </c>
      <c r="V89" s="13">
        <v>0</v>
      </c>
      <c r="W89" s="13">
        <v>2619750</v>
      </c>
      <c r="X89" s="13">
        <v>0</v>
      </c>
      <c r="Y89" s="13">
        <v>0</v>
      </c>
    </row>
    <row r="90" spans="1:25" ht="15.6" x14ac:dyDescent="0.3">
      <c r="A90" s="24" t="s">
        <v>102</v>
      </c>
      <c r="B90" s="24" t="s">
        <v>102</v>
      </c>
      <c r="C90" s="12" t="s">
        <v>518</v>
      </c>
      <c r="D90" s="13">
        <v>12369000</v>
      </c>
      <c r="E90" s="13">
        <v>0</v>
      </c>
      <c r="F90" s="13">
        <v>0</v>
      </c>
      <c r="G90" s="13">
        <v>0</v>
      </c>
      <c r="H90" s="13">
        <v>0</v>
      </c>
      <c r="I90" s="13">
        <v>0</v>
      </c>
      <c r="J90" s="13">
        <v>0</v>
      </c>
      <c r="K90" s="52">
        <v>0</v>
      </c>
      <c r="L90" s="13">
        <v>0</v>
      </c>
      <c r="M90" s="52">
        <v>0</v>
      </c>
      <c r="N90" s="13">
        <v>0</v>
      </c>
      <c r="O90" s="52">
        <v>0</v>
      </c>
      <c r="P90" s="13">
        <v>0</v>
      </c>
      <c r="Q90" s="13">
        <v>0</v>
      </c>
      <c r="R90" s="13">
        <v>0</v>
      </c>
      <c r="S90" s="13">
        <v>0</v>
      </c>
      <c r="T90" s="13">
        <v>0</v>
      </c>
      <c r="U90" s="13">
        <v>2356</v>
      </c>
      <c r="V90" s="13">
        <v>0</v>
      </c>
      <c r="W90" s="13">
        <v>12369000</v>
      </c>
      <c r="X90" s="13">
        <v>0</v>
      </c>
      <c r="Y90" s="13">
        <v>0</v>
      </c>
    </row>
    <row r="91" spans="1:25" ht="15.6" x14ac:dyDescent="0.3">
      <c r="A91" s="24" t="s">
        <v>103</v>
      </c>
      <c r="B91" s="24" t="s">
        <v>103</v>
      </c>
      <c r="C91" s="12" t="s">
        <v>519</v>
      </c>
      <c r="D91" s="13">
        <v>10763723.6</v>
      </c>
      <c r="E91" s="13">
        <v>0</v>
      </c>
      <c r="F91" s="13">
        <v>0</v>
      </c>
      <c r="G91" s="13">
        <v>0</v>
      </c>
      <c r="H91" s="13">
        <v>0</v>
      </c>
      <c r="I91" s="13">
        <v>0</v>
      </c>
      <c r="J91" s="13">
        <v>0</v>
      </c>
      <c r="K91" s="52">
        <v>0</v>
      </c>
      <c r="L91" s="13">
        <v>0</v>
      </c>
      <c r="M91" s="52">
        <v>0</v>
      </c>
      <c r="N91" s="13">
        <v>0</v>
      </c>
      <c r="O91" s="52">
        <v>0</v>
      </c>
      <c r="P91" s="13">
        <v>0</v>
      </c>
      <c r="Q91" s="13">
        <v>1091</v>
      </c>
      <c r="R91" s="13">
        <v>5876126</v>
      </c>
      <c r="S91" s="13">
        <v>0</v>
      </c>
      <c r="T91" s="13">
        <v>0</v>
      </c>
      <c r="U91" s="13">
        <v>432</v>
      </c>
      <c r="V91" s="13">
        <v>1860.6</v>
      </c>
      <c r="W91" s="13">
        <v>4887597.5999999996</v>
      </c>
      <c r="X91" s="13">
        <v>0</v>
      </c>
      <c r="Y91" s="13">
        <v>0</v>
      </c>
    </row>
    <row r="92" spans="1:25" ht="15.6" x14ac:dyDescent="0.3">
      <c r="A92" s="24" t="s">
        <v>104</v>
      </c>
      <c r="B92" s="24" t="s">
        <v>104</v>
      </c>
      <c r="C92" s="12" t="s">
        <v>520</v>
      </c>
      <c r="D92" s="13">
        <v>1428085</v>
      </c>
      <c r="E92" s="13">
        <v>0</v>
      </c>
      <c r="F92" s="13">
        <v>0</v>
      </c>
      <c r="G92" s="13">
        <v>0</v>
      </c>
      <c r="H92" s="13">
        <v>0</v>
      </c>
      <c r="I92" s="13">
        <v>0</v>
      </c>
      <c r="J92" s="13">
        <v>0</v>
      </c>
      <c r="K92" s="52">
        <v>0</v>
      </c>
      <c r="L92" s="13">
        <v>0</v>
      </c>
      <c r="M92" s="52">
        <v>0</v>
      </c>
      <c r="N92" s="13">
        <v>0</v>
      </c>
      <c r="O92" s="52">
        <v>0</v>
      </c>
      <c r="P92" s="13">
        <v>0</v>
      </c>
      <c r="Q92" s="13">
        <v>265</v>
      </c>
      <c r="R92" s="13">
        <v>1428085</v>
      </c>
      <c r="S92" s="13">
        <v>0</v>
      </c>
      <c r="T92" s="13">
        <v>0</v>
      </c>
      <c r="U92" s="13">
        <v>0</v>
      </c>
      <c r="V92" s="13">
        <v>0</v>
      </c>
      <c r="W92" s="13">
        <v>0</v>
      </c>
      <c r="X92" s="13">
        <v>0</v>
      </c>
      <c r="Y92" s="13">
        <v>0</v>
      </c>
    </row>
    <row r="93" spans="1:25" ht="15.6" x14ac:dyDescent="0.3">
      <c r="A93" s="24" t="s">
        <v>105</v>
      </c>
      <c r="B93" s="24" t="s">
        <v>105</v>
      </c>
      <c r="C93" s="12" t="s">
        <v>527</v>
      </c>
      <c r="D93" s="13">
        <v>8272896</v>
      </c>
      <c r="E93" s="13">
        <v>0</v>
      </c>
      <c r="F93" s="13">
        <v>0</v>
      </c>
      <c r="G93" s="13">
        <v>0</v>
      </c>
      <c r="H93" s="13">
        <v>0</v>
      </c>
      <c r="I93" s="13">
        <v>0</v>
      </c>
      <c r="J93" s="13">
        <v>0</v>
      </c>
      <c r="K93" s="52">
        <v>0</v>
      </c>
      <c r="L93" s="13">
        <v>0</v>
      </c>
      <c r="M93" s="52">
        <v>0</v>
      </c>
      <c r="N93" s="13">
        <v>0</v>
      </c>
      <c r="O93" s="52">
        <v>0</v>
      </c>
      <c r="P93" s="13">
        <v>0</v>
      </c>
      <c r="Q93" s="13">
        <v>1536</v>
      </c>
      <c r="R93" s="13">
        <v>8272896</v>
      </c>
      <c r="S93" s="13">
        <v>0</v>
      </c>
      <c r="T93" s="13">
        <v>0</v>
      </c>
      <c r="U93" s="13">
        <v>0</v>
      </c>
      <c r="V93" s="13">
        <v>0</v>
      </c>
      <c r="W93" s="13">
        <v>0</v>
      </c>
      <c r="X93" s="13">
        <v>0</v>
      </c>
      <c r="Y93" s="13">
        <v>0</v>
      </c>
    </row>
    <row r="94" spans="1:25" ht="15.6" x14ac:dyDescent="0.3">
      <c r="A94" s="24" t="s">
        <v>106</v>
      </c>
      <c r="B94" s="24" t="s">
        <v>106</v>
      </c>
      <c r="C94" s="12" t="s">
        <v>526</v>
      </c>
      <c r="D94" s="13">
        <v>8247750</v>
      </c>
      <c r="E94" s="13">
        <v>0</v>
      </c>
      <c r="F94" s="13">
        <v>0</v>
      </c>
      <c r="G94" s="13">
        <v>0</v>
      </c>
      <c r="H94" s="13">
        <v>0</v>
      </c>
      <c r="I94" s="13">
        <v>0</v>
      </c>
      <c r="J94" s="13">
        <v>0</v>
      </c>
      <c r="K94" s="52">
        <v>0</v>
      </c>
      <c r="L94" s="13">
        <v>0</v>
      </c>
      <c r="M94" s="52">
        <v>0</v>
      </c>
      <c r="N94" s="13">
        <v>0</v>
      </c>
      <c r="O94" s="52">
        <v>0</v>
      </c>
      <c r="P94" s="13">
        <v>0</v>
      </c>
      <c r="Q94" s="13">
        <v>0</v>
      </c>
      <c r="R94" s="13">
        <v>0</v>
      </c>
      <c r="S94" s="13">
        <v>0</v>
      </c>
      <c r="T94" s="13">
        <v>0</v>
      </c>
      <c r="U94" s="13">
        <v>1571</v>
      </c>
      <c r="V94" s="13">
        <v>0</v>
      </c>
      <c r="W94" s="13">
        <v>8247750</v>
      </c>
      <c r="X94" s="13">
        <v>0</v>
      </c>
      <c r="Y94" s="13">
        <v>0</v>
      </c>
    </row>
    <row r="95" spans="1:25" ht="15.6" x14ac:dyDescent="0.3">
      <c r="A95" s="24" t="s">
        <v>107</v>
      </c>
      <c r="B95" s="24" t="s">
        <v>107</v>
      </c>
      <c r="C95" s="12" t="s">
        <v>525</v>
      </c>
      <c r="D95" s="13">
        <v>8952825</v>
      </c>
      <c r="E95" s="13">
        <v>0</v>
      </c>
      <c r="F95" s="13">
        <v>0</v>
      </c>
      <c r="G95" s="13">
        <v>0</v>
      </c>
      <c r="H95" s="13">
        <v>0</v>
      </c>
      <c r="I95" s="13">
        <v>0</v>
      </c>
      <c r="J95" s="13">
        <v>0</v>
      </c>
      <c r="K95" s="52">
        <v>0</v>
      </c>
      <c r="L95" s="13">
        <v>0</v>
      </c>
      <c r="M95" s="52">
        <v>0</v>
      </c>
      <c r="N95" s="13">
        <v>0</v>
      </c>
      <c r="O95" s="52">
        <v>0</v>
      </c>
      <c r="P95" s="13">
        <v>0</v>
      </c>
      <c r="Q95" s="13">
        <v>0</v>
      </c>
      <c r="R95" s="13">
        <v>0</v>
      </c>
      <c r="S95" s="13">
        <v>0</v>
      </c>
      <c r="T95" s="13">
        <v>0</v>
      </c>
      <c r="U95" s="13">
        <v>1705.3</v>
      </c>
      <c r="V95" s="13">
        <v>0</v>
      </c>
      <c r="W95" s="13">
        <v>8952825</v>
      </c>
      <c r="X95" s="13">
        <v>0</v>
      </c>
      <c r="Y95" s="13">
        <v>0</v>
      </c>
    </row>
    <row r="96" spans="1:25" ht="15.6" x14ac:dyDescent="0.3">
      <c r="A96" s="24" t="s">
        <v>108</v>
      </c>
      <c r="B96" s="24" t="s">
        <v>108</v>
      </c>
      <c r="C96" s="12" t="s">
        <v>524</v>
      </c>
      <c r="D96" s="13">
        <v>1669660</v>
      </c>
      <c r="E96" s="13">
        <v>0</v>
      </c>
      <c r="F96" s="13">
        <v>0</v>
      </c>
      <c r="G96" s="13">
        <v>0</v>
      </c>
      <c r="H96" s="13">
        <v>0</v>
      </c>
      <c r="I96" s="13">
        <v>0</v>
      </c>
      <c r="J96" s="13">
        <v>0</v>
      </c>
      <c r="K96" s="52">
        <v>0</v>
      </c>
      <c r="L96" s="13">
        <v>0</v>
      </c>
      <c r="M96" s="52">
        <v>0</v>
      </c>
      <c r="N96" s="13">
        <v>0</v>
      </c>
      <c r="O96" s="52">
        <v>0</v>
      </c>
      <c r="P96" s="13">
        <v>0</v>
      </c>
      <c r="Q96" s="13">
        <v>310</v>
      </c>
      <c r="R96" s="13">
        <v>1669660</v>
      </c>
      <c r="S96" s="13">
        <v>0</v>
      </c>
      <c r="T96" s="13">
        <v>0</v>
      </c>
      <c r="U96" s="13">
        <v>0</v>
      </c>
      <c r="V96" s="13">
        <v>0</v>
      </c>
      <c r="W96" s="13">
        <v>0</v>
      </c>
      <c r="X96" s="13">
        <v>0</v>
      </c>
      <c r="Y96" s="13">
        <v>0</v>
      </c>
    </row>
    <row r="97" spans="1:25" ht="15.6" x14ac:dyDescent="0.3">
      <c r="A97" s="24" t="s">
        <v>109</v>
      </c>
      <c r="B97" s="24" t="s">
        <v>109</v>
      </c>
      <c r="C97" s="12" t="s">
        <v>523</v>
      </c>
      <c r="D97" s="13">
        <v>1776000</v>
      </c>
      <c r="E97" s="13">
        <v>0</v>
      </c>
      <c r="F97" s="13">
        <v>0</v>
      </c>
      <c r="G97" s="13">
        <v>0</v>
      </c>
      <c r="H97" s="13">
        <v>0</v>
      </c>
      <c r="I97" s="13">
        <v>0</v>
      </c>
      <c r="J97" s="13">
        <v>0</v>
      </c>
      <c r="K97" s="52">
        <v>0</v>
      </c>
      <c r="L97" s="13">
        <v>0</v>
      </c>
      <c r="M97" s="52">
        <v>0</v>
      </c>
      <c r="N97" s="13">
        <v>0</v>
      </c>
      <c r="O97" s="52">
        <v>0</v>
      </c>
      <c r="P97" s="13">
        <v>0</v>
      </c>
      <c r="Q97" s="13">
        <v>0</v>
      </c>
      <c r="R97" s="13">
        <v>0</v>
      </c>
      <c r="S97" s="13">
        <v>0</v>
      </c>
      <c r="T97" s="13">
        <v>0</v>
      </c>
      <c r="U97" s="13">
        <v>400</v>
      </c>
      <c r="V97" s="13">
        <v>0</v>
      </c>
      <c r="W97" s="13">
        <v>1776000</v>
      </c>
      <c r="X97" s="13">
        <v>0</v>
      </c>
      <c r="Y97" s="13">
        <v>0</v>
      </c>
    </row>
    <row r="98" spans="1:25" ht="15.6" x14ac:dyDescent="0.3">
      <c r="A98" s="24" t="s">
        <v>110</v>
      </c>
      <c r="B98" s="24" t="s">
        <v>110</v>
      </c>
      <c r="C98" s="12" t="s">
        <v>522</v>
      </c>
      <c r="D98" s="13">
        <v>2567250</v>
      </c>
      <c r="E98" s="13">
        <v>0</v>
      </c>
      <c r="F98" s="13">
        <v>0</v>
      </c>
      <c r="G98" s="13">
        <v>0</v>
      </c>
      <c r="H98" s="13">
        <v>0</v>
      </c>
      <c r="I98" s="13">
        <v>0</v>
      </c>
      <c r="J98" s="13">
        <v>0</v>
      </c>
      <c r="K98" s="52">
        <v>0</v>
      </c>
      <c r="L98" s="13">
        <v>0</v>
      </c>
      <c r="M98" s="52">
        <v>0</v>
      </c>
      <c r="N98" s="13">
        <v>0</v>
      </c>
      <c r="O98" s="52">
        <v>0</v>
      </c>
      <c r="P98" s="13">
        <v>0</v>
      </c>
      <c r="Q98" s="13">
        <v>0</v>
      </c>
      <c r="R98" s="13">
        <v>0</v>
      </c>
      <c r="S98" s="13">
        <v>0</v>
      </c>
      <c r="T98" s="13">
        <v>0</v>
      </c>
      <c r="U98" s="13">
        <v>489</v>
      </c>
      <c r="V98" s="13">
        <v>0</v>
      </c>
      <c r="W98" s="13">
        <v>2567250</v>
      </c>
      <c r="X98" s="13">
        <v>0</v>
      </c>
      <c r="Y98" s="13">
        <v>0</v>
      </c>
    </row>
    <row r="99" spans="1:25" ht="15.6" x14ac:dyDescent="0.3">
      <c r="A99" s="49" t="s">
        <v>111</v>
      </c>
      <c r="B99" s="49" t="s">
        <v>111</v>
      </c>
      <c r="C99" s="12" t="s">
        <v>629</v>
      </c>
      <c r="D99" s="13">
        <v>34843848</v>
      </c>
      <c r="E99" s="13">
        <v>24103200</v>
      </c>
      <c r="F99" s="13">
        <v>0</v>
      </c>
      <c r="G99" s="13">
        <v>0</v>
      </c>
      <c r="H99" s="13">
        <v>0</v>
      </c>
      <c r="I99" s="13">
        <v>0</v>
      </c>
      <c r="J99" s="13">
        <v>0</v>
      </c>
      <c r="K99" s="52">
        <v>0</v>
      </c>
      <c r="L99" s="13">
        <v>0</v>
      </c>
      <c r="M99" s="52">
        <v>0</v>
      </c>
      <c r="N99" s="13">
        <v>0</v>
      </c>
      <c r="O99" s="52">
        <v>0</v>
      </c>
      <c r="P99" s="13">
        <v>0</v>
      </c>
      <c r="Q99" s="13">
        <v>0</v>
      </c>
      <c r="R99" s="13">
        <v>0</v>
      </c>
      <c r="S99" s="13">
        <v>0</v>
      </c>
      <c r="T99" s="13">
        <v>0</v>
      </c>
      <c r="U99" s="13">
        <v>946</v>
      </c>
      <c r="V99" s="13">
        <v>4098</v>
      </c>
      <c r="W99" s="13">
        <v>10740648</v>
      </c>
      <c r="X99" s="13">
        <v>0</v>
      </c>
      <c r="Y99" s="13">
        <v>0</v>
      </c>
    </row>
    <row r="100" spans="1:25" ht="15.6" x14ac:dyDescent="0.3">
      <c r="A100" s="24" t="s">
        <v>112</v>
      </c>
      <c r="B100" s="24" t="s">
        <v>112</v>
      </c>
      <c r="C100" s="12" t="s">
        <v>521</v>
      </c>
      <c r="D100" s="13">
        <v>4434700</v>
      </c>
      <c r="E100" s="13">
        <v>0</v>
      </c>
      <c r="F100" s="13">
        <v>3401800</v>
      </c>
      <c r="G100" s="13">
        <v>0</v>
      </c>
      <c r="H100" s="13">
        <v>0</v>
      </c>
      <c r="I100" s="13">
        <v>0</v>
      </c>
      <c r="J100" s="13">
        <v>1032900</v>
      </c>
      <c r="K100" s="52">
        <v>0</v>
      </c>
      <c r="L100" s="13">
        <v>0</v>
      </c>
      <c r="M100" s="52">
        <v>0</v>
      </c>
      <c r="N100" s="13">
        <v>0</v>
      </c>
      <c r="O100" s="52">
        <v>0</v>
      </c>
      <c r="P100" s="13">
        <v>0</v>
      </c>
      <c r="Q100" s="13">
        <v>0</v>
      </c>
      <c r="R100" s="13">
        <v>0</v>
      </c>
      <c r="S100" s="13">
        <v>0</v>
      </c>
      <c r="T100" s="13">
        <v>0</v>
      </c>
      <c r="U100" s="13">
        <v>0</v>
      </c>
      <c r="V100" s="13">
        <v>0</v>
      </c>
      <c r="W100" s="13">
        <v>0</v>
      </c>
      <c r="X100" s="13">
        <v>0</v>
      </c>
      <c r="Y100" s="13">
        <v>0</v>
      </c>
    </row>
    <row r="101" spans="1:25" ht="15.6" x14ac:dyDescent="0.3">
      <c r="A101" s="24" t="s">
        <v>113</v>
      </c>
      <c r="B101" s="24" t="s">
        <v>113</v>
      </c>
      <c r="C101" s="12" t="s">
        <v>528</v>
      </c>
      <c r="D101" s="13">
        <v>4837524</v>
      </c>
      <c r="E101" s="13">
        <v>0</v>
      </c>
      <c r="F101" s="13">
        <v>0</v>
      </c>
      <c r="G101" s="13">
        <v>0</v>
      </c>
      <c r="H101" s="13">
        <v>0</v>
      </c>
      <c r="I101" s="13">
        <v>0</v>
      </c>
      <c r="J101" s="13">
        <v>0</v>
      </c>
      <c r="K101" s="52">
        <v>2</v>
      </c>
      <c r="L101" s="13">
        <v>4837524</v>
      </c>
      <c r="M101" s="52">
        <v>0</v>
      </c>
      <c r="N101" s="13">
        <v>0</v>
      </c>
      <c r="O101" s="52">
        <v>0</v>
      </c>
      <c r="P101" s="13">
        <v>0</v>
      </c>
      <c r="Q101" s="13">
        <v>0</v>
      </c>
      <c r="R101" s="13">
        <v>0</v>
      </c>
      <c r="S101" s="13">
        <v>0</v>
      </c>
      <c r="T101" s="13">
        <v>0</v>
      </c>
      <c r="U101" s="13">
        <v>0</v>
      </c>
      <c r="V101" s="13">
        <v>0</v>
      </c>
      <c r="W101" s="13">
        <v>0</v>
      </c>
      <c r="X101" s="13">
        <v>0</v>
      </c>
      <c r="Y101" s="13">
        <v>0</v>
      </c>
    </row>
    <row r="102" spans="1:25" ht="15.6" x14ac:dyDescent="0.3">
      <c r="A102" s="24" t="s">
        <v>114</v>
      </c>
      <c r="B102" s="24" t="s">
        <v>114</v>
      </c>
      <c r="C102" s="12" t="s">
        <v>529</v>
      </c>
      <c r="D102" s="13">
        <v>2822264</v>
      </c>
      <c r="E102" s="13">
        <v>0</v>
      </c>
      <c r="F102" s="13">
        <v>0</v>
      </c>
      <c r="G102" s="13">
        <v>0</v>
      </c>
      <c r="H102" s="13">
        <v>0</v>
      </c>
      <c r="I102" s="13">
        <v>0</v>
      </c>
      <c r="J102" s="13">
        <v>0</v>
      </c>
      <c r="K102" s="52">
        <v>0</v>
      </c>
      <c r="L102" s="13">
        <v>0</v>
      </c>
      <c r="M102" s="52">
        <v>0</v>
      </c>
      <c r="N102" s="13">
        <v>0</v>
      </c>
      <c r="O102" s="52">
        <v>0</v>
      </c>
      <c r="P102" s="13">
        <v>0</v>
      </c>
      <c r="Q102" s="13">
        <v>524</v>
      </c>
      <c r="R102" s="13">
        <v>2822264</v>
      </c>
      <c r="S102" s="13">
        <v>0</v>
      </c>
      <c r="T102" s="13">
        <v>0</v>
      </c>
      <c r="U102" s="13">
        <v>0</v>
      </c>
      <c r="V102" s="13">
        <v>0</v>
      </c>
      <c r="W102" s="13">
        <v>0</v>
      </c>
      <c r="X102" s="13">
        <v>0</v>
      </c>
      <c r="Y102" s="13">
        <v>0</v>
      </c>
    </row>
    <row r="103" spans="1:25" ht="15.6" x14ac:dyDescent="0.3">
      <c r="A103" s="24" t="s">
        <v>115</v>
      </c>
      <c r="B103" s="24" t="s">
        <v>115</v>
      </c>
      <c r="C103" s="12" t="s">
        <v>530</v>
      </c>
      <c r="D103" s="13">
        <v>3053323.4</v>
      </c>
      <c r="E103" s="13">
        <v>0</v>
      </c>
      <c r="F103" s="13">
        <v>0</v>
      </c>
      <c r="G103" s="13">
        <v>0</v>
      </c>
      <c r="H103" s="13">
        <v>0</v>
      </c>
      <c r="I103" s="13">
        <v>0</v>
      </c>
      <c r="J103" s="13">
        <v>0</v>
      </c>
      <c r="K103" s="52">
        <v>0</v>
      </c>
      <c r="L103" s="13">
        <v>0</v>
      </c>
      <c r="M103" s="52">
        <v>0</v>
      </c>
      <c r="N103" s="13">
        <v>0</v>
      </c>
      <c r="O103" s="52">
        <v>0</v>
      </c>
      <c r="P103" s="13">
        <v>0</v>
      </c>
      <c r="Q103" s="13">
        <v>566.9</v>
      </c>
      <c r="R103" s="13">
        <v>3053323.4</v>
      </c>
      <c r="S103" s="13">
        <v>0</v>
      </c>
      <c r="T103" s="13">
        <v>0</v>
      </c>
      <c r="U103" s="13">
        <v>0</v>
      </c>
      <c r="V103" s="13">
        <v>0</v>
      </c>
      <c r="W103" s="13">
        <v>0</v>
      </c>
      <c r="X103" s="13">
        <v>0</v>
      </c>
      <c r="Y103" s="13">
        <v>0</v>
      </c>
    </row>
    <row r="104" spans="1:25" ht="15.6" x14ac:dyDescent="0.3">
      <c r="A104" s="24" t="s">
        <v>116</v>
      </c>
      <c r="B104" s="24" t="s">
        <v>116</v>
      </c>
      <c r="C104" s="12" t="s">
        <v>531</v>
      </c>
      <c r="D104" s="13">
        <v>1390362</v>
      </c>
      <c r="E104" s="13">
        <v>0</v>
      </c>
      <c r="F104" s="13">
        <v>0</v>
      </c>
      <c r="G104" s="13">
        <v>0</v>
      </c>
      <c r="H104" s="13">
        <v>0</v>
      </c>
      <c r="I104" s="13">
        <v>0</v>
      </c>
      <c r="J104" s="13">
        <v>0</v>
      </c>
      <c r="K104" s="52">
        <v>0</v>
      </c>
      <c r="L104" s="13">
        <v>0</v>
      </c>
      <c r="M104" s="52">
        <v>0</v>
      </c>
      <c r="N104" s="13">
        <v>0</v>
      </c>
      <c r="O104" s="52">
        <v>0</v>
      </c>
      <c r="P104" s="13">
        <v>0</v>
      </c>
      <c r="Q104" s="13">
        <v>258</v>
      </c>
      <c r="R104" s="13">
        <v>1390362</v>
      </c>
      <c r="S104" s="13">
        <v>0</v>
      </c>
      <c r="T104" s="13">
        <v>0</v>
      </c>
      <c r="U104" s="13">
        <v>0</v>
      </c>
      <c r="V104" s="13">
        <v>0</v>
      </c>
      <c r="W104" s="13">
        <v>0</v>
      </c>
      <c r="X104" s="13">
        <v>0</v>
      </c>
      <c r="Y104" s="13">
        <v>0</v>
      </c>
    </row>
    <row r="105" spans="1:25" ht="15.6" x14ac:dyDescent="0.3">
      <c r="A105" s="24" t="s">
        <v>117</v>
      </c>
      <c r="B105" s="24" t="s">
        <v>117</v>
      </c>
      <c r="C105" s="12" t="s">
        <v>532</v>
      </c>
      <c r="D105" s="13">
        <v>2359416</v>
      </c>
      <c r="E105" s="13">
        <v>0</v>
      </c>
      <c r="F105" s="13">
        <v>0</v>
      </c>
      <c r="G105" s="13">
        <v>0</v>
      </c>
      <c r="H105" s="13">
        <v>0</v>
      </c>
      <c r="I105" s="13">
        <v>0</v>
      </c>
      <c r="J105" s="13">
        <v>0</v>
      </c>
      <c r="K105" s="52">
        <v>0</v>
      </c>
      <c r="L105" s="13">
        <v>0</v>
      </c>
      <c r="M105" s="52">
        <v>0</v>
      </c>
      <c r="N105" s="13">
        <v>0</v>
      </c>
      <c r="O105" s="52">
        <v>0</v>
      </c>
      <c r="P105" s="13">
        <v>0</v>
      </c>
      <c r="Q105" s="13">
        <v>0</v>
      </c>
      <c r="R105" s="13">
        <v>0</v>
      </c>
      <c r="S105" s="13">
        <v>0</v>
      </c>
      <c r="T105" s="13">
        <v>0</v>
      </c>
      <c r="U105" s="13">
        <v>531.4</v>
      </c>
      <c r="V105" s="13">
        <v>0</v>
      </c>
      <c r="W105" s="13">
        <v>2359416</v>
      </c>
      <c r="X105" s="13">
        <v>0</v>
      </c>
      <c r="Y105" s="13">
        <v>0</v>
      </c>
    </row>
    <row r="106" spans="1:25" ht="15.6" x14ac:dyDescent="0.3">
      <c r="A106" s="24" t="s">
        <v>118</v>
      </c>
      <c r="B106" s="24" t="s">
        <v>118</v>
      </c>
      <c r="C106" s="12" t="s">
        <v>533</v>
      </c>
      <c r="D106" s="13">
        <v>2526034</v>
      </c>
      <c r="E106" s="13">
        <v>0</v>
      </c>
      <c r="F106" s="13">
        <v>0</v>
      </c>
      <c r="G106" s="13">
        <v>0</v>
      </c>
      <c r="H106" s="13">
        <v>0</v>
      </c>
      <c r="I106" s="13">
        <v>0</v>
      </c>
      <c r="J106" s="13">
        <v>0</v>
      </c>
      <c r="K106" s="52">
        <v>0</v>
      </c>
      <c r="L106" s="13">
        <v>0</v>
      </c>
      <c r="M106" s="52">
        <v>0</v>
      </c>
      <c r="N106" s="13">
        <v>0</v>
      </c>
      <c r="O106" s="52">
        <v>0</v>
      </c>
      <c r="P106" s="13">
        <v>0</v>
      </c>
      <c r="Q106" s="13">
        <v>469</v>
      </c>
      <c r="R106" s="13">
        <v>2526034</v>
      </c>
      <c r="S106" s="13">
        <v>0</v>
      </c>
      <c r="T106" s="13">
        <v>0</v>
      </c>
      <c r="U106" s="13">
        <v>0</v>
      </c>
      <c r="V106" s="13">
        <v>0</v>
      </c>
      <c r="W106" s="13">
        <v>0</v>
      </c>
      <c r="X106" s="13">
        <v>0</v>
      </c>
      <c r="Y106" s="13">
        <v>0</v>
      </c>
    </row>
    <row r="107" spans="1:25" ht="15.6" x14ac:dyDescent="0.3">
      <c r="A107" s="24" t="s">
        <v>119</v>
      </c>
      <c r="B107" s="24" t="s">
        <v>119</v>
      </c>
      <c r="C107" s="12" t="s">
        <v>534</v>
      </c>
      <c r="D107" s="13">
        <v>16145166</v>
      </c>
      <c r="E107" s="13">
        <v>0</v>
      </c>
      <c r="F107" s="13">
        <v>0</v>
      </c>
      <c r="G107" s="13">
        <v>0</v>
      </c>
      <c r="H107" s="13">
        <v>0</v>
      </c>
      <c r="I107" s="13">
        <v>0</v>
      </c>
      <c r="J107" s="13">
        <v>0</v>
      </c>
      <c r="K107" s="52">
        <v>0</v>
      </c>
      <c r="L107" s="13">
        <v>0</v>
      </c>
      <c r="M107" s="52">
        <v>0</v>
      </c>
      <c r="N107" s="13">
        <v>0</v>
      </c>
      <c r="O107" s="52">
        <v>0</v>
      </c>
      <c r="P107" s="13">
        <v>0</v>
      </c>
      <c r="Q107" s="13">
        <v>894</v>
      </c>
      <c r="R107" s="13">
        <v>4817766</v>
      </c>
      <c r="S107" s="13">
        <v>0</v>
      </c>
      <c r="T107" s="13">
        <v>0</v>
      </c>
      <c r="U107" s="13">
        <v>2157.6</v>
      </c>
      <c r="V107" s="13">
        <v>0</v>
      </c>
      <c r="W107" s="13">
        <v>11327400</v>
      </c>
      <c r="X107" s="13">
        <v>0</v>
      </c>
      <c r="Y107" s="13">
        <v>0</v>
      </c>
    </row>
    <row r="108" spans="1:25" ht="17.25" customHeight="1" x14ac:dyDescent="0.3">
      <c r="A108" s="24" t="s">
        <v>120</v>
      </c>
      <c r="B108" s="24" t="s">
        <v>120</v>
      </c>
      <c r="C108" s="12" t="s">
        <v>630</v>
      </c>
      <c r="D108" s="13">
        <v>9423660</v>
      </c>
      <c r="E108" s="13">
        <v>8219160</v>
      </c>
      <c r="F108" s="13">
        <v>1204500</v>
      </c>
      <c r="G108" s="13">
        <v>0</v>
      </c>
      <c r="H108" s="13">
        <v>0</v>
      </c>
      <c r="I108" s="13">
        <v>0</v>
      </c>
      <c r="J108" s="13">
        <v>0</v>
      </c>
      <c r="K108" s="52">
        <v>0</v>
      </c>
      <c r="L108" s="13">
        <v>0</v>
      </c>
      <c r="M108" s="52">
        <v>0</v>
      </c>
      <c r="N108" s="13">
        <v>0</v>
      </c>
      <c r="O108" s="52">
        <v>0</v>
      </c>
      <c r="P108" s="13">
        <v>0</v>
      </c>
      <c r="Q108" s="13">
        <v>0</v>
      </c>
      <c r="R108" s="13">
        <v>0</v>
      </c>
      <c r="S108" s="13">
        <v>0</v>
      </c>
      <c r="T108" s="13">
        <v>0</v>
      </c>
      <c r="U108" s="13">
        <v>0</v>
      </c>
      <c r="V108" s="13">
        <v>0</v>
      </c>
      <c r="W108" s="13">
        <v>0</v>
      </c>
      <c r="X108" s="13">
        <v>0</v>
      </c>
      <c r="Y108" s="13">
        <v>0</v>
      </c>
    </row>
    <row r="109" spans="1:25" ht="15.6" x14ac:dyDescent="0.3">
      <c r="A109" s="24" t="s">
        <v>121</v>
      </c>
      <c r="B109" s="24" t="s">
        <v>121</v>
      </c>
      <c r="C109" s="12" t="s">
        <v>545</v>
      </c>
      <c r="D109" s="13">
        <v>2168100</v>
      </c>
      <c r="E109" s="13">
        <v>0</v>
      </c>
      <c r="F109" s="13">
        <v>2168100</v>
      </c>
      <c r="G109" s="13">
        <v>0</v>
      </c>
      <c r="H109" s="13">
        <v>0</v>
      </c>
      <c r="I109" s="13">
        <v>0</v>
      </c>
      <c r="J109" s="13">
        <v>0</v>
      </c>
      <c r="K109" s="52">
        <v>0</v>
      </c>
      <c r="L109" s="13">
        <v>0</v>
      </c>
      <c r="M109" s="52">
        <v>0</v>
      </c>
      <c r="N109" s="13">
        <v>0</v>
      </c>
      <c r="O109" s="52">
        <v>0</v>
      </c>
      <c r="P109" s="13">
        <v>0</v>
      </c>
      <c r="Q109" s="13">
        <v>0</v>
      </c>
      <c r="R109" s="13">
        <v>0</v>
      </c>
      <c r="S109" s="13">
        <v>0</v>
      </c>
      <c r="T109" s="13">
        <v>0</v>
      </c>
      <c r="U109" s="13">
        <v>0</v>
      </c>
      <c r="V109" s="13">
        <v>0</v>
      </c>
      <c r="W109" s="13">
        <v>0</v>
      </c>
      <c r="X109" s="13">
        <v>0</v>
      </c>
      <c r="Y109" s="13">
        <v>0</v>
      </c>
    </row>
    <row r="110" spans="1:25" ht="15.6" x14ac:dyDescent="0.3">
      <c r="A110" s="24" t="s">
        <v>122</v>
      </c>
      <c r="B110" s="24" t="s">
        <v>122</v>
      </c>
      <c r="C110" s="12" t="s">
        <v>544</v>
      </c>
      <c r="D110" s="13">
        <v>9372425</v>
      </c>
      <c r="E110" s="13">
        <v>0</v>
      </c>
      <c r="F110" s="13">
        <v>0</v>
      </c>
      <c r="G110" s="13">
        <v>0</v>
      </c>
      <c r="H110" s="13">
        <v>0</v>
      </c>
      <c r="I110" s="13">
        <v>0</v>
      </c>
      <c r="J110" s="13">
        <v>0</v>
      </c>
      <c r="K110" s="52">
        <v>0</v>
      </c>
      <c r="L110" s="13">
        <v>0</v>
      </c>
      <c r="M110" s="52">
        <v>0</v>
      </c>
      <c r="N110" s="13">
        <v>0</v>
      </c>
      <c r="O110" s="52">
        <v>0</v>
      </c>
      <c r="P110" s="13">
        <v>0</v>
      </c>
      <c r="Q110" s="13">
        <v>575</v>
      </c>
      <c r="R110" s="13">
        <v>3098675</v>
      </c>
      <c r="S110" s="13">
        <v>0</v>
      </c>
      <c r="T110" s="13">
        <v>0</v>
      </c>
      <c r="U110" s="13">
        <v>1195</v>
      </c>
      <c r="V110" s="13">
        <v>0</v>
      </c>
      <c r="W110" s="13">
        <v>6273750</v>
      </c>
      <c r="X110" s="13">
        <v>0</v>
      </c>
      <c r="Y110" s="13">
        <v>0</v>
      </c>
    </row>
    <row r="111" spans="1:25" ht="15.6" x14ac:dyDescent="0.3">
      <c r="A111" s="24" t="s">
        <v>123</v>
      </c>
      <c r="B111" s="24" t="s">
        <v>123</v>
      </c>
      <c r="C111" s="12" t="s">
        <v>631</v>
      </c>
      <c r="D111" s="13">
        <v>2418762</v>
      </c>
      <c r="E111" s="13">
        <v>0</v>
      </c>
      <c r="F111" s="13">
        <v>0</v>
      </c>
      <c r="G111" s="13">
        <v>0</v>
      </c>
      <c r="H111" s="13">
        <v>0</v>
      </c>
      <c r="I111" s="13">
        <v>0</v>
      </c>
      <c r="J111" s="13">
        <v>0</v>
      </c>
      <c r="K111" s="52">
        <v>1</v>
      </c>
      <c r="L111" s="13">
        <v>2418762</v>
      </c>
      <c r="M111" s="52">
        <v>0</v>
      </c>
      <c r="N111" s="13">
        <v>0</v>
      </c>
      <c r="O111" s="52">
        <v>0</v>
      </c>
      <c r="P111" s="13">
        <v>0</v>
      </c>
      <c r="Q111" s="13">
        <v>0</v>
      </c>
      <c r="R111" s="13">
        <v>0</v>
      </c>
      <c r="S111" s="13">
        <v>0</v>
      </c>
      <c r="T111" s="13">
        <v>0</v>
      </c>
      <c r="U111" s="13">
        <v>0</v>
      </c>
      <c r="V111" s="13">
        <v>0</v>
      </c>
      <c r="W111" s="13">
        <v>0</v>
      </c>
      <c r="X111" s="13">
        <v>0</v>
      </c>
      <c r="Y111" s="13">
        <v>0</v>
      </c>
    </row>
    <row r="112" spans="1:25" ht="15.6" x14ac:dyDescent="0.3">
      <c r="A112" s="24" t="s">
        <v>124</v>
      </c>
      <c r="B112" s="24" t="s">
        <v>124</v>
      </c>
      <c r="C112" s="12" t="s">
        <v>632</v>
      </c>
      <c r="D112" s="13">
        <v>2418762</v>
      </c>
      <c r="E112" s="13">
        <v>0</v>
      </c>
      <c r="F112" s="13">
        <v>0</v>
      </c>
      <c r="G112" s="13">
        <v>0</v>
      </c>
      <c r="H112" s="13">
        <v>0</v>
      </c>
      <c r="I112" s="13">
        <v>0</v>
      </c>
      <c r="J112" s="13">
        <v>0</v>
      </c>
      <c r="K112" s="52">
        <v>1</v>
      </c>
      <c r="L112" s="13">
        <v>2418762</v>
      </c>
      <c r="M112" s="52">
        <v>0</v>
      </c>
      <c r="N112" s="13">
        <v>0</v>
      </c>
      <c r="O112" s="52">
        <v>0</v>
      </c>
      <c r="P112" s="13">
        <v>0</v>
      </c>
      <c r="Q112" s="13">
        <v>0</v>
      </c>
      <c r="R112" s="13">
        <v>0</v>
      </c>
      <c r="S112" s="13">
        <v>0</v>
      </c>
      <c r="T112" s="13">
        <v>0</v>
      </c>
      <c r="U112" s="13">
        <v>0</v>
      </c>
      <c r="V112" s="13">
        <v>0</v>
      </c>
      <c r="W112" s="13">
        <v>0</v>
      </c>
      <c r="X112" s="13">
        <v>0</v>
      </c>
      <c r="Y112" s="13">
        <v>0</v>
      </c>
    </row>
    <row r="113" spans="1:25" ht="15.6" x14ac:dyDescent="0.3">
      <c r="A113" s="24" t="s">
        <v>125</v>
      </c>
      <c r="B113" s="24" t="s">
        <v>125</v>
      </c>
      <c r="C113" s="12" t="s">
        <v>633</v>
      </c>
      <c r="D113" s="13">
        <v>13983546</v>
      </c>
      <c r="E113" s="13">
        <v>0</v>
      </c>
      <c r="F113" s="13">
        <v>0</v>
      </c>
      <c r="G113" s="13">
        <v>0</v>
      </c>
      <c r="H113" s="13">
        <v>4034250</v>
      </c>
      <c r="I113" s="13">
        <v>7789596</v>
      </c>
      <c r="J113" s="13">
        <v>2159700</v>
      </c>
      <c r="K113" s="52">
        <v>0</v>
      </c>
      <c r="L113" s="13">
        <v>0</v>
      </c>
      <c r="M113" s="52">
        <v>0</v>
      </c>
      <c r="N113" s="13">
        <v>0</v>
      </c>
      <c r="O113" s="52">
        <v>0</v>
      </c>
      <c r="P113" s="13">
        <v>0</v>
      </c>
      <c r="Q113" s="13">
        <v>0</v>
      </c>
      <c r="R113" s="13">
        <v>0</v>
      </c>
      <c r="S113" s="13">
        <v>0</v>
      </c>
      <c r="T113" s="13">
        <v>0</v>
      </c>
      <c r="U113" s="13">
        <v>0</v>
      </c>
      <c r="V113" s="13">
        <v>0</v>
      </c>
      <c r="W113" s="13">
        <v>0</v>
      </c>
      <c r="X113" s="13">
        <v>0</v>
      </c>
      <c r="Y113" s="13">
        <v>0</v>
      </c>
    </row>
    <row r="114" spans="1:25" ht="15.6" x14ac:dyDescent="0.3">
      <c r="A114" s="24" t="s">
        <v>126</v>
      </c>
      <c r="B114" s="24" t="s">
        <v>126</v>
      </c>
      <c r="C114" s="12" t="s">
        <v>543</v>
      </c>
      <c r="D114" s="13">
        <v>14482510</v>
      </c>
      <c r="E114" s="13">
        <v>0</v>
      </c>
      <c r="F114" s="13">
        <v>0</v>
      </c>
      <c r="G114" s="13">
        <v>0</v>
      </c>
      <c r="H114" s="13">
        <v>0</v>
      </c>
      <c r="I114" s="13">
        <v>0</v>
      </c>
      <c r="J114" s="13">
        <v>0</v>
      </c>
      <c r="K114" s="52">
        <v>0</v>
      </c>
      <c r="L114" s="13">
        <v>0</v>
      </c>
      <c r="M114" s="52">
        <v>0</v>
      </c>
      <c r="N114" s="13">
        <v>0</v>
      </c>
      <c r="O114" s="52">
        <v>0</v>
      </c>
      <c r="P114" s="13">
        <v>0</v>
      </c>
      <c r="Q114" s="13">
        <v>910</v>
      </c>
      <c r="R114" s="13">
        <v>4901260</v>
      </c>
      <c r="S114" s="13">
        <v>0</v>
      </c>
      <c r="T114" s="13">
        <v>0</v>
      </c>
      <c r="U114" s="13">
        <v>1825</v>
      </c>
      <c r="V114" s="13">
        <v>0</v>
      </c>
      <c r="W114" s="13">
        <v>9581250</v>
      </c>
      <c r="X114" s="13">
        <v>0</v>
      </c>
      <c r="Y114" s="13">
        <v>0</v>
      </c>
    </row>
    <row r="115" spans="1:25" ht="15.6" x14ac:dyDescent="0.3">
      <c r="A115" s="24" t="s">
        <v>127</v>
      </c>
      <c r="B115" s="24" t="s">
        <v>127</v>
      </c>
      <c r="C115" s="12" t="s">
        <v>634</v>
      </c>
      <c r="D115" s="13">
        <v>11502750</v>
      </c>
      <c r="E115" s="13">
        <v>0</v>
      </c>
      <c r="F115" s="13">
        <v>0</v>
      </c>
      <c r="G115" s="13">
        <v>0</v>
      </c>
      <c r="H115" s="13">
        <v>0</v>
      </c>
      <c r="I115" s="13">
        <v>0</v>
      </c>
      <c r="J115" s="13">
        <v>0</v>
      </c>
      <c r="K115" s="52">
        <v>0</v>
      </c>
      <c r="L115" s="13">
        <v>0</v>
      </c>
      <c r="M115" s="52">
        <v>0</v>
      </c>
      <c r="N115" s="13">
        <v>0</v>
      </c>
      <c r="O115" s="52">
        <v>0</v>
      </c>
      <c r="P115" s="13">
        <v>0</v>
      </c>
      <c r="Q115" s="13">
        <v>0</v>
      </c>
      <c r="R115" s="13">
        <v>0</v>
      </c>
      <c r="S115" s="13">
        <v>0</v>
      </c>
      <c r="T115" s="13">
        <v>0</v>
      </c>
      <c r="U115" s="13">
        <v>2191</v>
      </c>
      <c r="V115" s="13">
        <v>0</v>
      </c>
      <c r="W115" s="13">
        <v>11502750</v>
      </c>
      <c r="X115" s="13">
        <v>0</v>
      </c>
      <c r="Y115" s="13">
        <v>0</v>
      </c>
    </row>
    <row r="116" spans="1:25" ht="15.6" x14ac:dyDescent="0.3">
      <c r="A116" s="24" t="s">
        <v>128</v>
      </c>
      <c r="B116" s="24" t="s">
        <v>128</v>
      </c>
      <c r="C116" s="12" t="s">
        <v>542</v>
      </c>
      <c r="D116" s="13">
        <v>4541250</v>
      </c>
      <c r="E116" s="13">
        <v>0</v>
      </c>
      <c r="F116" s="13">
        <v>0</v>
      </c>
      <c r="G116" s="13">
        <v>0</v>
      </c>
      <c r="H116" s="13">
        <v>0</v>
      </c>
      <c r="I116" s="13">
        <v>0</v>
      </c>
      <c r="J116" s="13">
        <v>0</v>
      </c>
      <c r="K116" s="52">
        <v>0</v>
      </c>
      <c r="L116" s="13">
        <v>0</v>
      </c>
      <c r="M116" s="52">
        <v>0</v>
      </c>
      <c r="N116" s="13">
        <v>0</v>
      </c>
      <c r="O116" s="52">
        <v>0</v>
      </c>
      <c r="P116" s="13">
        <v>0</v>
      </c>
      <c r="Q116" s="13">
        <v>0</v>
      </c>
      <c r="R116" s="13">
        <v>0</v>
      </c>
      <c r="S116" s="13">
        <v>0</v>
      </c>
      <c r="T116" s="13">
        <v>0</v>
      </c>
      <c r="U116" s="13">
        <v>865</v>
      </c>
      <c r="V116" s="13">
        <v>0</v>
      </c>
      <c r="W116" s="13">
        <v>4541250</v>
      </c>
      <c r="X116" s="13">
        <v>0</v>
      </c>
      <c r="Y116" s="13">
        <v>0</v>
      </c>
    </row>
    <row r="117" spans="1:25" ht="15.6" x14ac:dyDescent="0.3">
      <c r="A117" s="24" t="s">
        <v>129</v>
      </c>
      <c r="B117" s="24" t="s">
        <v>129</v>
      </c>
      <c r="C117" s="12" t="s">
        <v>535</v>
      </c>
      <c r="D117" s="13">
        <v>3172354</v>
      </c>
      <c r="E117" s="13">
        <v>0</v>
      </c>
      <c r="F117" s="13">
        <v>0</v>
      </c>
      <c r="G117" s="13">
        <v>0</v>
      </c>
      <c r="H117" s="13">
        <v>0</v>
      </c>
      <c r="I117" s="13">
        <v>0</v>
      </c>
      <c r="J117" s="13">
        <v>0</v>
      </c>
      <c r="K117" s="52">
        <v>0</v>
      </c>
      <c r="L117" s="13">
        <v>0</v>
      </c>
      <c r="M117" s="52">
        <v>0</v>
      </c>
      <c r="N117" s="13">
        <v>0</v>
      </c>
      <c r="O117" s="52">
        <v>0</v>
      </c>
      <c r="P117" s="13">
        <v>0</v>
      </c>
      <c r="Q117" s="13">
        <v>589</v>
      </c>
      <c r="R117" s="13">
        <v>3172354</v>
      </c>
      <c r="S117" s="13">
        <v>0</v>
      </c>
      <c r="T117" s="13">
        <v>0</v>
      </c>
      <c r="U117" s="13">
        <v>0</v>
      </c>
      <c r="V117" s="13">
        <v>0</v>
      </c>
      <c r="W117" s="13">
        <v>0</v>
      </c>
      <c r="X117" s="13">
        <v>0</v>
      </c>
      <c r="Y117" s="13">
        <v>0</v>
      </c>
    </row>
    <row r="118" spans="1:25" ht="15.6" x14ac:dyDescent="0.3">
      <c r="A118" s="24" t="s">
        <v>130</v>
      </c>
      <c r="B118" s="24" t="s">
        <v>130</v>
      </c>
      <c r="C118" s="12" t="s">
        <v>536</v>
      </c>
      <c r="D118" s="13">
        <v>2660684</v>
      </c>
      <c r="E118" s="13">
        <v>0</v>
      </c>
      <c r="F118" s="13">
        <v>0</v>
      </c>
      <c r="G118" s="13">
        <v>0</v>
      </c>
      <c r="H118" s="13">
        <v>0</v>
      </c>
      <c r="I118" s="13">
        <v>0</v>
      </c>
      <c r="J118" s="13">
        <v>0</v>
      </c>
      <c r="K118" s="52">
        <v>0</v>
      </c>
      <c r="L118" s="13">
        <v>0</v>
      </c>
      <c r="M118" s="52">
        <v>0</v>
      </c>
      <c r="N118" s="13">
        <v>0</v>
      </c>
      <c r="O118" s="52">
        <v>0</v>
      </c>
      <c r="P118" s="13">
        <v>0</v>
      </c>
      <c r="Q118" s="13">
        <v>494</v>
      </c>
      <c r="R118" s="13">
        <v>2660684</v>
      </c>
      <c r="S118" s="13">
        <v>0</v>
      </c>
      <c r="T118" s="13">
        <v>0</v>
      </c>
      <c r="U118" s="13">
        <v>0</v>
      </c>
      <c r="V118" s="13">
        <v>0</v>
      </c>
      <c r="W118" s="13">
        <v>0</v>
      </c>
      <c r="X118" s="13">
        <v>0</v>
      </c>
      <c r="Y118" s="13">
        <v>0</v>
      </c>
    </row>
    <row r="119" spans="1:25" ht="15.6" x14ac:dyDescent="0.3">
      <c r="A119" s="24" t="s">
        <v>131</v>
      </c>
      <c r="B119" s="24" t="s">
        <v>131</v>
      </c>
      <c r="C119" s="12" t="s">
        <v>537</v>
      </c>
      <c r="D119" s="13">
        <v>2703750</v>
      </c>
      <c r="E119" s="13">
        <v>0</v>
      </c>
      <c r="F119" s="13">
        <v>0</v>
      </c>
      <c r="G119" s="13">
        <v>0</v>
      </c>
      <c r="H119" s="13">
        <v>0</v>
      </c>
      <c r="I119" s="13">
        <v>0</v>
      </c>
      <c r="J119" s="13">
        <v>0</v>
      </c>
      <c r="K119" s="52">
        <v>0</v>
      </c>
      <c r="L119" s="13">
        <v>0</v>
      </c>
      <c r="M119" s="52">
        <v>0</v>
      </c>
      <c r="N119" s="13">
        <v>0</v>
      </c>
      <c r="O119" s="52">
        <v>0</v>
      </c>
      <c r="P119" s="13">
        <v>0</v>
      </c>
      <c r="Q119" s="13">
        <v>0</v>
      </c>
      <c r="R119" s="13">
        <v>0</v>
      </c>
      <c r="S119" s="13">
        <v>0</v>
      </c>
      <c r="T119" s="13">
        <v>0</v>
      </c>
      <c r="U119" s="13">
        <v>515</v>
      </c>
      <c r="V119" s="13">
        <v>0</v>
      </c>
      <c r="W119" s="13">
        <v>2703750</v>
      </c>
      <c r="X119" s="13">
        <v>0</v>
      </c>
      <c r="Y119" s="13">
        <v>0</v>
      </c>
    </row>
    <row r="120" spans="1:25" ht="15.6" x14ac:dyDescent="0.3">
      <c r="A120" s="24" t="s">
        <v>132</v>
      </c>
      <c r="B120" s="24" t="s">
        <v>132</v>
      </c>
      <c r="C120" s="12" t="s">
        <v>541</v>
      </c>
      <c r="D120" s="13">
        <v>3480750</v>
      </c>
      <c r="E120" s="13">
        <v>0</v>
      </c>
      <c r="F120" s="13">
        <v>0</v>
      </c>
      <c r="G120" s="13">
        <v>0</v>
      </c>
      <c r="H120" s="13">
        <v>0</v>
      </c>
      <c r="I120" s="13">
        <v>0</v>
      </c>
      <c r="J120" s="13">
        <v>0</v>
      </c>
      <c r="K120" s="52">
        <v>0</v>
      </c>
      <c r="L120" s="13">
        <v>0</v>
      </c>
      <c r="M120" s="52">
        <v>0</v>
      </c>
      <c r="N120" s="13">
        <v>0</v>
      </c>
      <c r="O120" s="52">
        <v>0</v>
      </c>
      <c r="P120" s="13">
        <v>0</v>
      </c>
      <c r="Q120" s="13">
        <v>0</v>
      </c>
      <c r="R120" s="13">
        <v>0</v>
      </c>
      <c r="S120" s="13">
        <v>0</v>
      </c>
      <c r="T120" s="13">
        <v>0</v>
      </c>
      <c r="U120" s="13">
        <v>663</v>
      </c>
      <c r="V120" s="13">
        <v>0</v>
      </c>
      <c r="W120" s="13">
        <v>3480750</v>
      </c>
      <c r="X120" s="13">
        <v>0</v>
      </c>
      <c r="Y120" s="13">
        <v>0</v>
      </c>
    </row>
    <row r="121" spans="1:25" ht="15.6" x14ac:dyDescent="0.3">
      <c r="A121" s="24" t="s">
        <v>133</v>
      </c>
      <c r="B121" s="24" t="s">
        <v>133</v>
      </c>
      <c r="C121" s="12" t="s">
        <v>540</v>
      </c>
      <c r="D121" s="13">
        <v>1518852</v>
      </c>
      <c r="E121" s="13">
        <v>0</v>
      </c>
      <c r="F121" s="13">
        <v>0</v>
      </c>
      <c r="G121" s="13">
        <v>0</v>
      </c>
      <c r="H121" s="13">
        <v>0</v>
      </c>
      <c r="I121" s="13">
        <v>0</v>
      </c>
      <c r="J121" s="13">
        <v>0</v>
      </c>
      <c r="K121" s="52">
        <v>0</v>
      </c>
      <c r="L121" s="13">
        <v>0</v>
      </c>
      <c r="M121" s="52">
        <v>0</v>
      </c>
      <c r="N121" s="13">
        <v>0</v>
      </c>
      <c r="O121" s="52">
        <v>0</v>
      </c>
      <c r="P121" s="13">
        <v>0</v>
      </c>
      <c r="Q121" s="13">
        <v>282</v>
      </c>
      <c r="R121" s="13">
        <v>1518852</v>
      </c>
      <c r="S121" s="13">
        <v>0</v>
      </c>
      <c r="T121" s="13">
        <v>0</v>
      </c>
      <c r="U121" s="13">
        <v>0</v>
      </c>
      <c r="V121" s="13">
        <v>0</v>
      </c>
      <c r="W121" s="13">
        <v>0</v>
      </c>
      <c r="X121" s="13">
        <v>0</v>
      </c>
      <c r="Y121" s="13">
        <v>0</v>
      </c>
    </row>
    <row r="122" spans="1:25" ht="15.6" x14ac:dyDescent="0.3">
      <c r="A122" s="24" t="s">
        <v>134</v>
      </c>
      <c r="B122" s="24" t="s">
        <v>134</v>
      </c>
      <c r="C122" s="12" t="s">
        <v>539</v>
      </c>
      <c r="D122" s="13">
        <v>2845500</v>
      </c>
      <c r="E122" s="13">
        <v>0</v>
      </c>
      <c r="F122" s="13">
        <v>0</v>
      </c>
      <c r="G122" s="13">
        <v>0</v>
      </c>
      <c r="H122" s="13">
        <v>0</v>
      </c>
      <c r="I122" s="13">
        <v>0</v>
      </c>
      <c r="J122" s="13">
        <v>0</v>
      </c>
      <c r="K122" s="52">
        <v>0</v>
      </c>
      <c r="L122" s="13">
        <v>0</v>
      </c>
      <c r="M122" s="52">
        <v>0</v>
      </c>
      <c r="N122" s="13">
        <v>0</v>
      </c>
      <c r="O122" s="52">
        <v>0</v>
      </c>
      <c r="P122" s="13">
        <v>0</v>
      </c>
      <c r="Q122" s="13">
        <v>0</v>
      </c>
      <c r="R122" s="13">
        <v>0</v>
      </c>
      <c r="S122" s="13">
        <v>0</v>
      </c>
      <c r="T122" s="13">
        <v>0</v>
      </c>
      <c r="U122" s="13">
        <v>542</v>
      </c>
      <c r="V122" s="13">
        <v>0</v>
      </c>
      <c r="W122" s="13">
        <v>2845500</v>
      </c>
      <c r="X122" s="13">
        <v>0</v>
      </c>
      <c r="Y122" s="13">
        <v>0</v>
      </c>
    </row>
    <row r="123" spans="1:25" ht="15.6" x14ac:dyDescent="0.3">
      <c r="A123" s="24" t="s">
        <v>135</v>
      </c>
      <c r="B123" s="24" t="s">
        <v>135</v>
      </c>
      <c r="C123" s="12" t="s">
        <v>538</v>
      </c>
      <c r="D123" s="13">
        <v>2903250</v>
      </c>
      <c r="E123" s="13">
        <v>0</v>
      </c>
      <c r="F123" s="13">
        <v>0</v>
      </c>
      <c r="G123" s="13">
        <v>0</v>
      </c>
      <c r="H123" s="13">
        <v>0</v>
      </c>
      <c r="I123" s="13">
        <v>0</v>
      </c>
      <c r="J123" s="13">
        <v>0</v>
      </c>
      <c r="K123" s="52">
        <v>0</v>
      </c>
      <c r="L123" s="13">
        <v>0</v>
      </c>
      <c r="M123" s="52">
        <v>0</v>
      </c>
      <c r="N123" s="13">
        <v>0</v>
      </c>
      <c r="O123" s="52">
        <v>0</v>
      </c>
      <c r="P123" s="13">
        <v>0</v>
      </c>
      <c r="Q123" s="13">
        <v>0</v>
      </c>
      <c r="R123" s="13">
        <v>0</v>
      </c>
      <c r="S123" s="13">
        <v>0</v>
      </c>
      <c r="T123" s="13">
        <v>0</v>
      </c>
      <c r="U123" s="13">
        <v>553</v>
      </c>
      <c r="V123" s="13">
        <v>0</v>
      </c>
      <c r="W123" s="13">
        <v>2903250</v>
      </c>
      <c r="X123" s="13">
        <v>0</v>
      </c>
      <c r="Y123" s="13">
        <v>0</v>
      </c>
    </row>
    <row r="124" spans="1:25" ht="15.6" x14ac:dyDescent="0.3">
      <c r="A124" s="24" t="s">
        <v>136</v>
      </c>
      <c r="B124" s="24" t="s">
        <v>136</v>
      </c>
      <c r="C124" s="12" t="s">
        <v>553</v>
      </c>
      <c r="D124" s="13">
        <v>2714250</v>
      </c>
      <c r="E124" s="13">
        <v>0</v>
      </c>
      <c r="F124" s="13">
        <v>0</v>
      </c>
      <c r="G124" s="13">
        <v>0</v>
      </c>
      <c r="H124" s="13">
        <v>0</v>
      </c>
      <c r="I124" s="13">
        <v>0</v>
      </c>
      <c r="J124" s="13">
        <v>0</v>
      </c>
      <c r="K124" s="52">
        <v>0</v>
      </c>
      <c r="L124" s="13">
        <v>0</v>
      </c>
      <c r="M124" s="52">
        <v>0</v>
      </c>
      <c r="N124" s="13">
        <v>0</v>
      </c>
      <c r="O124" s="52">
        <v>0</v>
      </c>
      <c r="P124" s="13">
        <v>0</v>
      </c>
      <c r="Q124" s="13">
        <v>0</v>
      </c>
      <c r="R124" s="13">
        <v>0</v>
      </c>
      <c r="S124" s="13">
        <v>0</v>
      </c>
      <c r="T124" s="13">
        <v>0</v>
      </c>
      <c r="U124" s="13">
        <v>517</v>
      </c>
      <c r="V124" s="13">
        <v>0</v>
      </c>
      <c r="W124" s="13">
        <v>2714250</v>
      </c>
      <c r="X124" s="13">
        <v>0</v>
      </c>
      <c r="Y124" s="13">
        <v>0</v>
      </c>
    </row>
    <row r="125" spans="1:25" ht="15.6" x14ac:dyDescent="0.3">
      <c r="A125" s="24" t="s">
        <v>137</v>
      </c>
      <c r="B125" s="24" t="s">
        <v>137</v>
      </c>
      <c r="C125" s="12" t="s">
        <v>552</v>
      </c>
      <c r="D125" s="13">
        <v>1701976</v>
      </c>
      <c r="E125" s="13">
        <v>0</v>
      </c>
      <c r="F125" s="13">
        <v>0</v>
      </c>
      <c r="G125" s="13">
        <v>0</v>
      </c>
      <c r="H125" s="13">
        <v>0</v>
      </c>
      <c r="I125" s="13">
        <v>0</v>
      </c>
      <c r="J125" s="13">
        <v>0</v>
      </c>
      <c r="K125" s="52">
        <v>0</v>
      </c>
      <c r="L125" s="13">
        <v>0</v>
      </c>
      <c r="M125" s="52">
        <v>0</v>
      </c>
      <c r="N125" s="13">
        <v>0</v>
      </c>
      <c r="O125" s="52">
        <v>0</v>
      </c>
      <c r="P125" s="13">
        <v>0</v>
      </c>
      <c r="Q125" s="13">
        <v>316</v>
      </c>
      <c r="R125" s="13">
        <v>1701976</v>
      </c>
      <c r="S125" s="13">
        <v>0</v>
      </c>
      <c r="T125" s="13">
        <v>0</v>
      </c>
      <c r="U125" s="13">
        <v>0</v>
      </c>
      <c r="V125" s="13">
        <v>0</v>
      </c>
      <c r="W125" s="13">
        <v>0</v>
      </c>
      <c r="X125" s="13">
        <v>0</v>
      </c>
      <c r="Y125" s="13">
        <v>0</v>
      </c>
    </row>
    <row r="126" spans="1:25" ht="15.6" x14ac:dyDescent="0.3">
      <c r="A126" s="24" t="s">
        <v>138</v>
      </c>
      <c r="B126" s="24" t="s">
        <v>138</v>
      </c>
      <c r="C126" s="12" t="s">
        <v>635</v>
      </c>
      <c r="D126" s="13">
        <v>2800720</v>
      </c>
      <c r="E126" s="13">
        <v>0</v>
      </c>
      <c r="F126" s="13">
        <v>0</v>
      </c>
      <c r="G126" s="13">
        <v>0</v>
      </c>
      <c r="H126" s="13">
        <v>0</v>
      </c>
      <c r="I126" s="13">
        <v>0</v>
      </c>
      <c r="J126" s="13">
        <v>0</v>
      </c>
      <c r="K126" s="52">
        <v>0</v>
      </c>
      <c r="L126" s="13">
        <v>0</v>
      </c>
      <c r="M126" s="52">
        <v>0</v>
      </c>
      <c r="N126" s="13">
        <v>0</v>
      </c>
      <c r="O126" s="52">
        <v>0</v>
      </c>
      <c r="P126" s="13">
        <v>0</v>
      </c>
      <c r="Q126" s="13">
        <v>520</v>
      </c>
      <c r="R126" s="13">
        <v>2800720</v>
      </c>
      <c r="S126" s="13">
        <v>0</v>
      </c>
      <c r="T126" s="13">
        <v>0</v>
      </c>
      <c r="U126" s="13">
        <v>0</v>
      </c>
      <c r="V126" s="13">
        <v>0</v>
      </c>
      <c r="W126" s="13">
        <v>0</v>
      </c>
      <c r="X126" s="13">
        <v>0</v>
      </c>
      <c r="Y126" s="13">
        <v>0</v>
      </c>
    </row>
    <row r="127" spans="1:25" ht="15.75" customHeight="1" x14ac:dyDescent="0.3">
      <c r="A127" s="24" t="s">
        <v>139</v>
      </c>
      <c r="B127" s="24" t="s">
        <v>139</v>
      </c>
      <c r="C127" s="12" t="s">
        <v>817</v>
      </c>
      <c r="D127" s="13">
        <v>9175780</v>
      </c>
      <c r="E127" s="13">
        <v>0</v>
      </c>
      <c r="F127" s="13">
        <v>0</v>
      </c>
      <c r="G127" s="13">
        <v>0</v>
      </c>
      <c r="H127" s="13">
        <v>0</v>
      </c>
      <c r="I127" s="13">
        <v>0</v>
      </c>
      <c r="J127" s="13">
        <v>0</v>
      </c>
      <c r="K127" s="52">
        <v>0</v>
      </c>
      <c r="L127" s="13">
        <v>0</v>
      </c>
      <c r="M127" s="52">
        <v>0</v>
      </c>
      <c r="N127" s="13">
        <v>0</v>
      </c>
      <c r="O127" s="52">
        <v>0</v>
      </c>
      <c r="P127" s="13">
        <v>0</v>
      </c>
      <c r="Q127" s="13">
        <v>520</v>
      </c>
      <c r="R127" s="13">
        <v>2802280</v>
      </c>
      <c r="S127" s="13">
        <v>0</v>
      </c>
      <c r="T127" s="13">
        <v>0</v>
      </c>
      <c r="U127" s="13">
        <v>1214</v>
      </c>
      <c r="V127" s="13">
        <v>0</v>
      </c>
      <c r="W127" s="13">
        <v>6373500</v>
      </c>
      <c r="X127" s="13">
        <v>0</v>
      </c>
      <c r="Y127" s="13">
        <v>0</v>
      </c>
    </row>
    <row r="128" spans="1:25" ht="15.6" x14ac:dyDescent="0.3">
      <c r="A128" s="24" t="s">
        <v>140</v>
      </c>
      <c r="B128" s="24" t="s">
        <v>140</v>
      </c>
      <c r="C128" s="12" t="s">
        <v>551</v>
      </c>
      <c r="D128" s="13">
        <v>3480750</v>
      </c>
      <c r="E128" s="13">
        <v>0</v>
      </c>
      <c r="F128" s="13">
        <v>0</v>
      </c>
      <c r="G128" s="13">
        <v>0</v>
      </c>
      <c r="H128" s="13">
        <v>0</v>
      </c>
      <c r="I128" s="13">
        <v>0</v>
      </c>
      <c r="J128" s="13">
        <v>0</v>
      </c>
      <c r="K128" s="52">
        <v>0</v>
      </c>
      <c r="L128" s="13">
        <v>0</v>
      </c>
      <c r="M128" s="52">
        <v>0</v>
      </c>
      <c r="N128" s="13">
        <v>0</v>
      </c>
      <c r="O128" s="52">
        <v>0</v>
      </c>
      <c r="P128" s="13">
        <v>0</v>
      </c>
      <c r="Q128" s="13">
        <v>0</v>
      </c>
      <c r="R128" s="13">
        <v>0</v>
      </c>
      <c r="S128" s="13">
        <v>0</v>
      </c>
      <c r="T128" s="13">
        <v>0</v>
      </c>
      <c r="U128" s="13">
        <v>663</v>
      </c>
      <c r="V128" s="13">
        <v>0</v>
      </c>
      <c r="W128" s="13">
        <v>3480750</v>
      </c>
      <c r="X128" s="13">
        <v>0</v>
      </c>
      <c r="Y128" s="13">
        <v>0</v>
      </c>
    </row>
    <row r="129" spans="1:25" ht="15.6" x14ac:dyDescent="0.3">
      <c r="A129" s="24" t="s">
        <v>141</v>
      </c>
      <c r="B129" s="24" t="s">
        <v>141</v>
      </c>
      <c r="C129" s="12" t="s">
        <v>550</v>
      </c>
      <c r="D129" s="13">
        <v>2835000</v>
      </c>
      <c r="E129" s="13">
        <v>0</v>
      </c>
      <c r="F129" s="13">
        <v>0</v>
      </c>
      <c r="G129" s="13">
        <v>0</v>
      </c>
      <c r="H129" s="13">
        <v>0</v>
      </c>
      <c r="I129" s="13">
        <v>0</v>
      </c>
      <c r="J129" s="13">
        <v>0</v>
      </c>
      <c r="K129" s="52">
        <v>0</v>
      </c>
      <c r="L129" s="13">
        <v>0</v>
      </c>
      <c r="M129" s="52">
        <v>0</v>
      </c>
      <c r="N129" s="13">
        <v>0</v>
      </c>
      <c r="O129" s="52">
        <v>0</v>
      </c>
      <c r="P129" s="13">
        <v>0</v>
      </c>
      <c r="Q129" s="13">
        <v>0</v>
      </c>
      <c r="R129" s="13">
        <v>0</v>
      </c>
      <c r="S129" s="13">
        <v>0</v>
      </c>
      <c r="T129" s="13">
        <v>0</v>
      </c>
      <c r="U129" s="13">
        <v>540</v>
      </c>
      <c r="V129" s="13">
        <v>0</v>
      </c>
      <c r="W129" s="13">
        <v>2835000</v>
      </c>
      <c r="X129" s="13">
        <v>0</v>
      </c>
      <c r="Y129" s="13">
        <v>0</v>
      </c>
    </row>
    <row r="130" spans="1:25" ht="15.6" x14ac:dyDescent="0.3">
      <c r="A130" s="24" t="s">
        <v>142</v>
      </c>
      <c r="B130" s="24" t="s">
        <v>142</v>
      </c>
      <c r="C130" s="12" t="s">
        <v>549</v>
      </c>
      <c r="D130" s="13">
        <v>3197250</v>
      </c>
      <c r="E130" s="13">
        <v>0</v>
      </c>
      <c r="F130" s="13">
        <v>0</v>
      </c>
      <c r="G130" s="13">
        <v>0</v>
      </c>
      <c r="H130" s="13">
        <v>0</v>
      </c>
      <c r="I130" s="13">
        <v>0</v>
      </c>
      <c r="J130" s="13">
        <v>0</v>
      </c>
      <c r="K130" s="52">
        <v>0</v>
      </c>
      <c r="L130" s="13">
        <v>0</v>
      </c>
      <c r="M130" s="52">
        <v>0</v>
      </c>
      <c r="N130" s="13">
        <v>0</v>
      </c>
      <c r="O130" s="52">
        <v>0</v>
      </c>
      <c r="P130" s="13">
        <v>0</v>
      </c>
      <c r="Q130" s="13">
        <v>0</v>
      </c>
      <c r="R130" s="13">
        <v>0</v>
      </c>
      <c r="S130" s="13">
        <v>0</v>
      </c>
      <c r="T130" s="13">
        <v>0</v>
      </c>
      <c r="U130" s="13">
        <v>609</v>
      </c>
      <c r="V130" s="13">
        <v>0</v>
      </c>
      <c r="W130" s="13">
        <v>3197250</v>
      </c>
      <c r="X130" s="13">
        <v>0</v>
      </c>
      <c r="Y130" s="13">
        <v>0</v>
      </c>
    </row>
    <row r="131" spans="1:25" ht="15.6" x14ac:dyDescent="0.3">
      <c r="A131" s="24" t="s">
        <v>143</v>
      </c>
      <c r="B131" s="24" t="s">
        <v>143</v>
      </c>
      <c r="C131" s="12" t="s">
        <v>548</v>
      </c>
      <c r="D131" s="13">
        <v>3990000</v>
      </c>
      <c r="E131" s="13">
        <v>0</v>
      </c>
      <c r="F131" s="13">
        <v>0</v>
      </c>
      <c r="G131" s="13">
        <v>0</v>
      </c>
      <c r="H131" s="13">
        <v>0</v>
      </c>
      <c r="I131" s="13">
        <v>0</v>
      </c>
      <c r="J131" s="13">
        <v>0</v>
      </c>
      <c r="K131" s="52">
        <v>0</v>
      </c>
      <c r="L131" s="13">
        <v>0</v>
      </c>
      <c r="M131" s="52">
        <v>0</v>
      </c>
      <c r="N131" s="13">
        <v>0</v>
      </c>
      <c r="O131" s="52">
        <v>0</v>
      </c>
      <c r="P131" s="13">
        <v>0</v>
      </c>
      <c r="Q131" s="13">
        <v>0</v>
      </c>
      <c r="R131" s="13">
        <v>0</v>
      </c>
      <c r="S131" s="13">
        <v>0</v>
      </c>
      <c r="T131" s="13">
        <v>0</v>
      </c>
      <c r="U131" s="13">
        <v>760</v>
      </c>
      <c r="V131" s="13">
        <v>0</v>
      </c>
      <c r="W131" s="13">
        <v>3990000</v>
      </c>
      <c r="X131" s="13">
        <v>0</v>
      </c>
      <c r="Y131" s="13">
        <v>0</v>
      </c>
    </row>
    <row r="132" spans="1:25" ht="15.6" x14ac:dyDescent="0.3">
      <c r="A132" s="24" t="s">
        <v>144</v>
      </c>
      <c r="B132" s="24" t="s">
        <v>144</v>
      </c>
      <c r="C132" s="12" t="s">
        <v>547</v>
      </c>
      <c r="D132" s="13">
        <v>3937500</v>
      </c>
      <c r="E132" s="13">
        <v>0</v>
      </c>
      <c r="F132" s="13">
        <v>0</v>
      </c>
      <c r="G132" s="13">
        <v>0</v>
      </c>
      <c r="H132" s="13">
        <v>0</v>
      </c>
      <c r="I132" s="13">
        <v>0</v>
      </c>
      <c r="J132" s="13">
        <v>0</v>
      </c>
      <c r="K132" s="52">
        <v>0</v>
      </c>
      <c r="L132" s="13">
        <v>0</v>
      </c>
      <c r="M132" s="52">
        <v>0</v>
      </c>
      <c r="N132" s="13">
        <v>0</v>
      </c>
      <c r="O132" s="52">
        <v>0</v>
      </c>
      <c r="P132" s="13">
        <v>0</v>
      </c>
      <c r="Q132" s="13">
        <v>0</v>
      </c>
      <c r="R132" s="13">
        <v>0</v>
      </c>
      <c r="S132" s="13">
        <v>0</v>
      </c>
      <c r="T132" s="13">
        <v>0</v>
      </c>
      <c r="U132" s="13">
        <v>750</v>
      </c>
      <c r="V132" s="13">
        <v>0</v>
      </c>
      <c r="W132" s="13">
        <v>3937500</v>
      </c>
      <c r="X132" s="13">
        <v>0</v>
      </c>
      <c r="Y132" s="13">
        <v>0</v>
      </c>
    </row>
    <row r="133" spans="1:25" ht="15.6" x14ac:dyDescent="0.3">
      <c r="A133" s="24" t="s">
        <v>145</v>
      </c>
      <c r="B133" s="24" t="s">
        <v>145</v>
      </c>
      <c r="C133" s="12" t="s">
        <v>546</v>
      </c>
      <c r="D133" s="13">
        <v>3608620</v>
      </c>
      <c r="E133" s="13">
        <v>0</v>
      </c>
      <c r="F133" s="13">
        <v>0</v>
      </c>
      <c r="G133" s="13">
        <v>0</v>
      </c>
      <c r="H133" s="13">
        <v>0</v>
      </c>
      <c r="I133" s="13">
        <v>0</v>
      </c>
      <c r="J133" s="13">
        <v>0</v>
      </c>
      <c r="K133" s="52">
        <v>0</v>
      </c>
      <c r="L133" s="13">
        <v>0</v>
      </c>
      <c r="M133" s="52">
        <v>0</v>
      </c>
      <c r="N133" s="13">
        <v>0</v>
      </c>
      <c r="O133" s="52">
        <v>0</v>
      </c>
      <c r="P133" s="13">
        <v>0</v>
      </c>
      <c r="Q133" s="13">
        <v>670</v>
      </c>
      <c r="R133" s="13">
        <v>3608620</v>
      </c>
      <c r="S133" s="13">
        <v>0</v>
      </c>
      <c r="T133" s="13">
        <v>0</v>
      </c>
      <c r="U133" s="13">
        <v>0</v>
      </c>
      <c r="V133" s="13">
        <v>0</v>
      </c>
      <c r="W133" s="13">
        <v>0</v>
      </c>
      <c r="X133" s="13">
        <v>0</v>
      </c>
      <c r="Y133" s="13">
        <v>0</v>
      </c>
    </row>
    <row r="134" spans="1:25" ht="15.6" x14ac:dyDescent="0.3">
      <c r="A134" s="24" t="s">
        <v>146</v>
      </c>
      <c r="B134" s="24" t="s">
        <v>146</v>
      </c>
      <c r="C134" s="12" t="s">
        <v>562</v>
      </c>
      <c r="D134" s="13">
        <v>1971276</v>
      </c>
      <c r="E134" s="13">
        <v>0</v>
      </c>
      <c r="F134" s="13">
        <v>0</v>
      </c>
      <c r="G134" s="13">
        <v>0</v>
      </c>
      <c r="H134" s="13">
        <v>0</v>
      </c>
      <c r="I134" s="13">
        <v>0</v>
      </c>
      <c r="J134" s="13">
        <v>0</v>
      </c>
      <c r="K134" s="52">
        <v>0</v>
      </c>
      <c r="L134" s="13">
        <v>0</v>
      </c>
      <c r="M134" s="52">
        <v>0</v>
      </c>
      <c r="N134" s="13">
        <v>0</v>
      </c>
      <c r="O134" s="52">
        <v>0</v>
      </c>
      <c r="P134" s="13">
        <v>0</v>
      </c>
      <c r="Q134" s="13">
        <v>366</v>
      </c>
      <c r="R134" s="13">
        <v>1971276</v>
      </c>
      <c r="S134" s="13">
        <v>0</v>
      </c>
      <c r="T134" s="13">
        <v>0</v>
      </c>
      <c r="U134" s="13">
        <v>0</v>
      </c>
      <c r="V134" s="13">
        <v>0</v>
      </c>
      <c r="W134" s="13">
        <v>0</v>
      </c>
      <c r="X134" s="13">
        <v>0</v>
      </c>
      <c r="Y134" s="13">
        <v>0</v>
      </c>
    </row>
    <row r="135" spans="1:25" ht="15.6" x14ac:dyDescent="0.3">
      <c r="A135" s="24" t="s">
        <v>147</v>
      </c>
      <c r="B135" s="24" t="s">
        <v>147</v>
      </c>
      <c r="C135" s="12" t="s">
        <v>561</v>
      </c>
      <c r="D135" s="13">
        <v>1944346</v>
      </c>
      <c r="E135" s="13">
        <v>0</v>
      </c>
      <c r="F135" s="13">
        <v>0</v>
      </c>
      <c r="G135" s="13">
        <v>0</v>
      </c>
      <c r="H135" s="13">
        <v>0</v>
      </c>
      <c r="I135" s="13">
        <v>0</v>
      </c>
      <c r="J135" s="13">
        <v>0</v>
      </c>
      <c r="K135" s="52">
        <v>0</v>
      </c>
      <c r="L135" s="13">
        <v>0</v>
      </c>
      <c r="M135" s="52">
        <v>0</v>
      </c>
      <c r="N135" s="13">
        <v>0</v>
      </c>
      <c r="O135" s="52">
        <v>0</v>
      </c>
      <c r="P135" s="13">
        <v>0</v>
      </c>
      <c r="Q135" s="13">
        <v>361</v>
      </c>
      <c r="R135" s="13">
        <v>1944346</v>
      </c>
      <c r="S135" s="13">
        <v>0</v>
      </c>
      <c r="T135" s="13">
        <v>0</v>
      </c>
      <c r="U135" s="13">
        <v>0</v>
      </c>
      <c r="V135" s="13">
        <v>0</v>
      </c>
      <c r="W135" s="13">
        <v>0</v>
      </c>
      <c r="X135" s="13">
        <v>0</v>
      </c>
      <c r="Y135" s="13">
        <v>0</v>
      </c>
    </row>
    <row r="136" spans="1:25" ht="15.6" x14ac:dyDescent="0.3">
      <c r="A136" s="24" t="s">
        <v>148</v>
      </c>
      <c r="B136" s="24" t="s">
        <v>148</v>
      </c>
      <c r="C136" s="12" t="s">
        <v>560</v>
      </c>
      <c r="D136" s="13">
        <v>4837524</v>
      </c>
      <c r="E136" s="13">
        <v>0</v>
      </c>
      <c r="F136" s="13">
        <v>0</v>
      </c>
      <c r="G136" s="13">
        <v>0</v>
      </c>
      <c r="H136" s="13">
        <v>0</v>
      </c>
      <c r="I136" s="13">
        <v>0</v>
      </c>
      <c r="J136" s="13">
        <v>0</v>
      </c>
      <c r="K136" s="52">
        <v>2</v>
      </c>
      <c r="L136" s="13">
        <v>4837524</v>
      </c>
      <c r="M136" s="52">
        <v>0</v>
      </c>
      <c r="N136" s="13">
        <v>0</v>
      </c>
      <c r="O136" s="52">
        <v>0</v>
      </c>
      <c r="P136" s="13">
        <v>0</v>
      </c>
      <c r="Q136" s="13">
        <v>0</v>
      </c>
      <c r="R136" s="13">
        <v>0</v>
      </c>
      <c r="S136" s="13">
        <v>0</v>
      </c>
      <c r="T136" s="13">
        <v>0</v>
      </c>
      <c r="U136" s="13">
        <v>0</v>
      </c>
      <c r="V136" s="13">
        <v>0</v>
      </c>
      <c r="W136" s="13">
        <v>0</v>
      </c>
      <c r="X136" s="13">
        <v>0</v>
      </c>
      <c r="Y136" s="13">
        <v>0</v>
      </c>
    </row>
    <row r="137" spans="1:25" ht="15.6" x14ac:dyDescent="0.3">
      <c r="A137" s="24" t="s">
        <v>149</v>
      </c>
      <c r="B137" s="24" t="s">
        <v>149</v>
      </c>
      <c r="C137" s="12" t="s">
        <v>559</v>
      </c>
      <c r="D137" s="13">
        <v>14512572</v>
      </c>
      <c r="E137" s="13">
        <v>0</v>
      </c>
      <c r="F137" s="13">
        <v>0</v>
      </c>
      <c r="G137" s="13">
        <v>0</v>
      </c>
      <c r="H137" s="13">
        <v>0</v>
      </c>
      <c r="I137" s="13">
        <v>0</v>
      </c>
      <c r="J137" s="13">
        <v>0</v>
      </c>
      <c r="K137" s="52">
        <v>6</v>
      </c>
      <c r="L137" s="13">
        <v>14512572</v>
      </c>
      <c r="M137" s="52">
        <v>0</v>
      </c>
      <c r="N137" s="13">
        <v>0</v>
      </c>
      <c r="O137" s="52">
        <v>0</v>
      </c>
      <c r="P137" s="13">
        <v>0</v>
      </c>
      <c r="Q137" s="13">
        <v>0</v>
      </c>
      <c r="R137" s="13">
        <v>0</v>
      </c>
      <c r="S137" s="13">
        <v>0</v>
      </c>
      <c r="T137" s="13">
        <v>0</v>
      </c>
      <c r="U137" s="13">
        <v>0</v>
      </c>
      <c r="V137" s="13">
        <v>0</v>
      </c>
      <c r="W137" s="13">
        <v>0</v>
      </c>
      <c r="X137" s="13">
        <v>0</v>
      </c>
      <c r="Y137" s="13">
        <v>0</v>
      </c>
    </row>
    <row r="138" spans="1:25" ht="15.6" x14ac:dyDescent="0.3">
      <c r="A138" s="24" t="s">
        <v>150</v>
      </c>
      <c r="B138" s="24" t="s">
        <v>150</v>
      </c>
      <c r="C138" s="12" t="s">
        <v>558</v>
      </c>
      <c r="D138" s="13">
        <v>8412075</v>
      </c>
      <c r="E138" s="13">
        <v>0</v>
      </c>
      <c r="F138" s="13">
        <v>0</v>
      </c>
      <c r="G138" s="13">
        <v>0</v>
      </c>
      <c r="H138" s="13">
        <v>0</v>
      </c>
      <c r="I138" s="13">
        <v>0</v>
      </c>
      <c r="J138" s="13">
        <v>0</v>
      </c>
      <c r="K138" s="52">
        <v>0</v>
      </c>
      <c r="L138" s="13">
        <v>0</v>
      </c>
      <c r="M138" s="52">
        <v>0</v>
      </c>
      <c r="N138" s="13">
        <v>0</v>
      </c>
      <c r="O138" s="52">
        <v>0</v>
      </c>
      <c r="P138" s="13">
        <v>0</v>
      </c>
      <c r="Q138" s="13">
        <v>0</v>
      </c>
      <c r="R138" s="13">
        <v>0</v>
      </c>
      <c r="S138" s="13">
        <v>0</v>
      </c>
      <c r="T138" s="13">
        <v>0</v>
      </c>
      <c r="U138" s="13">
        <v>1602.3</v>
      </c>
      <c r="V138" s="13">
        <v>0</v>
      </c>
      <c r="W138" s="13">
        <v>8412075</v>
      </c>
      <c r="X138" s="13">
        <v>0</v>
      </c>
      <c r="Y138" s="13">
        <v>0</v>
      </c>
    </row>
    <row r="139" spans="1:25" ht="15.6" x14ac:dyDescent="0.3">
      <c r="A139" s="24" t="s">
        <v>151</v>
      </c>
      <c r="B139" s="24" t="s">
        <v>151</v>
      </c>
      <c r="C139" s="12" t="s">
        <v>557</v>
      </c>
      <c r="D139" s="13">
        <v>12093810</v>
      </c>
      <c r="E139" s="13">
        <v>0</v>
      </c>
      <c r="F139" s="13">
        <v>0</v>
      </c>
      <c r="G139" s="13">
        <v>0</v>
      </c>
      <c r="H139" s="13">
        <v>0</v>
      </c>
      <c r="I139" s="13">
        <v>0</v>
      </c>
      <c r="J139" s="13">
        <v>0</v>
      </c>
      <c r="K139" s="52">
        <v>5</v>
      </c>
      <c r="L139" s="13">
        <v>12093810</v>
      </c>
      <c r="M139" s="52">
        <v>0</v>
      </c>
      <c r="N139" s="13">
        <v>0</v>
      </c>
      <c r="O139" s="52">
        <v>0</v>
      </c>
      <c r="P139" s="13">
        <v>0</v>
      </c>
      <c r="Q139" s="13">
        <v>0</v>
      </c>
      <c r="R139" s="13">
        <v>0</v>
      </c>
      <c r="S139" s="13">
        <v>0</v>
      </c>
      <c r="T139" s="13">
        <v>0</v>
      </c>
      <c r="U139" s="13">
        <v>0</v>
      </c>
      <c r="V139" s="13">
        <v>0</v>
      </c>
      <c r="W139" s="13">
        <v>0</v>
      </c>
      <c r="X139" s="13">
        <v>0</v>
      </c>
      <c r="Y139" s="13">
        <v>0</v>
      </c>
    </row>
    <row r="140" spans="1:25" ht="15.6" x14ac:dyDescent="0.3">
      <c r="A140" s="24" t="s">
        <v>152</v>
      </c>
      <c r="B140" s="24" t="s">
        <v>152</v>
      </c>
      <c r="C140" s="12" t="s">
        <v>556</v>
      </c>
      <c r="D140" s="13">
        <v>2409000</v>
      </c>
      <c r="E140" s="13">
        <v>0</v>
      </c>
      <c r="F140" s="13">
        <v>2409000</v>
      </c>
      <c r="G140" s="13">
        <v>0</v>
      </c>
      <c r="H140" s="13">
        <v>0</v>
      </c>
      <c r="I140" s="13">
        <v>0</v>
      </c>
      <c r="J140" s="13">
        <v>0</v>
      </c>
      <c r="K140" s="52">
        <v>0</v>
      </c>
      <c r="L140" s="13">
        <v>0</v>
      </c>
      <c r="M140" s="52">
        <v>0</v>
      </c>
      <c r="N140" s="13">
        <v>0</v>
      </c>
      <c r="O140" s="52">
        <v>0</v>
      </c>
      <c r="P140" s="13">
        <v>0</v>
      </c>
      <c r="Q140" s="13">
        <v>0</v>
      </c>
      <c r="R140" s="13">
        <v>0</v>
      </c>
      <c r="S140" s="13">
        <v>0</v>
      </c>
      <c r="T140" s="13">
        <v>0</v>
      </c>
      <c r="U140" s="13">
        <v>0</v>
      </c>
      <c r="V140" s="13">
        <v>0</v>
      </c>
      <c r="W140" s="13">
        <v>0</v>
      </c>
      <c r="X140" s="13">
        <v>0</v>
      </c>
      <c r="Y140" s="13">
        <v>0</v>
      </c>
    </row>
    <row r="141" spans="1:25" ht="15.6" x14ac:dyDescent="0.3">
      <c r="A141" s="24" t="s">
        <v>153</v>
      </c>
      <c r="B141" s="24" t="s">
        <v>153</v>
      </c>
      <c r="C141" s="12" t="s">
        <v>555</v>
      </c>
      <c r="D141" s="13">
        <v>14683200.000000002</v>
      </c>
      <c r="E141" s="13">
        <v>0</v>
      </c>
      <c r="F141" s="13">
        <v>0</v>
      </c>
      <c r="G141" s="13">
        <v>0</v>
      </c>
      <c r="H141" s="13">
        <v>0</v>
      </c>
      <c r="I141" s="13">
        <v>0</v>
      </c>
      <c r="J141" s="13">
        <v>0</v>
      </c>
      <c r="K141" s="52">
        <v>0</v>
      </c>
      <c r="L141" s="13">
        <v>0</v>
      </c>
      <c r="M141" s="52">
        <v>0</v>
      </c>
      <c r="N141" s="13">
        <v>0</v>
      </c>
      <c r="O141" s="52">
        <v>0</v>
      </c>
      <c r="P141" s="13">
        <v>0</v>
      </c>
      <c r="Q141" s="13">
        <v>0</v>
      </c>
      <c r="R141" s="13">
        <v>0</v>
      </c>
      <c r="S141" s="13">
        <v>0</v>
      </c>
      <c r="T141" s="13">
        <v>0</v>
      </c>
      <c r="U141" s="13">
        <v>2796.8</v>
      </c>
      <c r="V141" s="13">
        <v>0</v>
      </c>
      <c r="W141" s="13">
        <v>14683200.000000002</v>
      </c>
      <c r="X141" s="13">
        <v>0</v>
      </c>
      <c r="Y141" s="13">
        <v>0</v>
      </c>
    </row>
    <row r="142" spans="1:25" ht="15.6" x14ac:dyDescent="0.3">
      <c r="A142" s="24" t="s">
        <v>154</v>
      </c>
      <c r="B142" s="24" t="s">
        <v>154</v>
      </c>
      <c r="C142" s="12" t="s">
        <v>554</v>
      </c>
      <c r="D142" s="13">
        <v>14638292</v>
      </c>
      <c r="E142" s="13">
        <v>0</v>
      </c>
      <c r="F142" s="13">
        <v>0</v>
      </c>
      <c r="G142" s="13">
        <v>0</v>
      </c>
      <c r="H142" s="13">
        <v>0</v>
      </c>
      <c r="I142" s="13">
        <v>0</v>
      </c>
      <c r="J142" s="13">
        <v>0</v>
      </c>
      <c r="K142" s="52">
        <v>0</v>
      </c>
      <c r="L142" s="13">
        <v>0</v>
      </c>
      <c r="M142" s="52">
        <v>0</v>
      </c>
      <c r="N142" s="13">
        <v>0</v>
      </c>
      <c r="O142" s="52">
        <v>0</v>
      </c>
      <c r="P142" s="13">
        <v>0</v>
      </c>
      <c r="Q142" s="13">
        <v>878</v>
      </c>
      <c r="R142" s="13">
        <v>4731542</v>
      </c>
      <c r="S142" s="13">
        <v>0</v>
      </c>
      <c r="T142" s="13">
        <v>0</v>
      </c>
      <c r="U142" s="13">
        <v>1887</v>
      </c>
      <c r="V142" s="13">
        <v>0</v>
      </c>
      <c r="W142" s="13">
        <v>9906750</v>
      </c>
      <c r="X142" s="13">
        <v>0</v>
      </c>
      <c r="Y142" s="13">
        <v>0</v>
      </c>
    </row>
    <row r="143" spans="1:25" ht="15.6" x14ac:dyDescent="0.3">
      <c r="A143" s="24" t="s">
        <v>155</v>
      </c>
      <c r="B143" s="24" t="s">
        <v>155</v>
      </c>
      <c r="C143" s="12" t="s">
        <v>566</v>
      </c>
      <c r="D143" s="13">
        <v>5428500</v>
      </c>
      <c r="E143" s="13">
        <v>0</v>
      </c>
      <c r="F143" s="13">
        <v>0</v>
      </c>
      <c r="G143" s="13">
        <v>0</v>
      </c>
      <c r="H143" s="13">
        <v>0</v>
      </c>
      <c r="I143" s="13">
        <v>0</v>
      </c>
      <c r="J143" s="13">
        <v>0</v>
      </c>
      <c r="K143" s="52">
        <v>0</v>
      </c>
      <c r="L143" s="13">
        <v>0</v>
      </c>
      <c r="M143" s="52">
        <v>0</v>
      </c>
      <c r="N143" s="13">
        <v>0</v>
      </c>
      <c r="O143" s="52">
        <v>0</v>
      </c>
      <c r="P143" s="13">
        <v>0</v>
      </c>
      <c r="Q143" s="13">
        <v>0</v>
      </c>
      <c r="R143" s="13">
        <v>0</v>
      </c>
      <c r="S143" s="13">
        <v>0</v>
      </c>
      <c r="T143" s="13">
        <v>0</v>
      </c>
      <c r="U143" s="13">
        <v>1034</v>
      </c>
      <c r="V143" s="13">
        <v>0</v>
      </c>
      <c r="W143" s="13">
        <v>5428500</v>
      </c>
      <c r="X143" s="13">
        <v>0</v>
      </c>
      <c r="Y143" s="13">
        <v>0</v>
      </c>
    </row>
    <row r="144" spans="1:25" ht="17.25" customHeight="1" x14ac:dyDescent="0.3">
      <c r="A144" s="24" t="s">
        <v>156</v>
      </c>
      <c r="B144" s="24" t="s">
        <v>156</v>
      </c>
      <c r="C144" s="12" t="s">
        <v>567</v>
      </c>
      <c r="D144" s="13">
        <v>2224418</v>
      </c>
      <c r="E144" s="13">
        <v>0</v>
      </c>
      <c r="F144" s="13">
        <v>0</v>
      </c>
      <c r="G144" s="13">
        <v>0</v>
      </c>
      <c r="H144" s="13">
        <v>0</v>
      </c>
      <c r="I144" s="13">
        <v>0</v>
      </c>
      <c r="J144" s="13">
        <v>0</v>
      </c>
      <c r="K144" s="52">
        <v>0</v>
      </c>
      <c r="L144" s="13">
        <v>0</v>
      </c>
      <c r="M144" s="52">
        <v>0</v>
      </c>
      <c r="N144" s="13">
        <v>0</v>
      </c>
      <c r="O144" s="52">
        <v>0</v>
      </c>
      <c r="P144" s="13">
        <v>0</v>
      </c>
      <c r="Q144" s="13">
        <v>413</v>
      </c>
      <c r="R144" s="13">
        <v>2224418</v>
      </c>
      <c r="S144" s="13">
        <v>0</v>
      </c>
      <c r="T144" s="13">
        <v>0</v>
      </c>
      <c r="U144" s="13">
        <v>0</v>
      </c>
      <c r="V144" s="13">
        <v>0</v>
      </c>
      <c r="W144" s="13">
        <v>0</v>
      </c>
      <c r="X144" s="13">
        <v>0</v>
      </c>
      <c r="Y144" s="13">
        <v>0</v>
      </c>
    </row>
    <row r="145" spans="1:25" ht="17.25" customHeight="1" x14ac:dyDescent="0.3">
      <c r="A145" s="24" t="s">
        <v>157</v>
      </c>
      <c r="B145" s="24" t="s">
        <v>157</v>
      </c>
      <c r="C145" s="12" t="s">
        <v>568</v>
      </c>
      <c r="D145" s="13">
        <v>3360864</v>
      </c>
      <c r="E145" s="13">
        <v>0</v>
      </c>
      <c r="F145" s="13">
        <v>0</v>
      </c>
      <c r="G145" s="13">
        <v>0</v>
      </c>
      <c r="H145" s="13">
        <v>0</v>
      </c>
      <c r="I145" s="13">
        <v>0</v>
      </c>
      <c r="J145" s="13">
        <v>0</v>
      </c>
      <c r="K145" s="52">
        <v>0</v>
      </c>
      <c r="L145" s="13">
        <v>0</v>
      </c>
      <c r="M145" s="52">
        <v>0</v>
      </c>
      <c r="N145" s="13">
        <v>0</v>
      </c>
      <c r="O145" s="52">
        <v>0</v>
      </c>
      <c r="P145" s="13">
        <v>0</v>
      </c>
      <c r="Q145" s="13">
        <v>624</v>
      </c>
      <c r="R145" s="13">
        <v>3360864</v>
      </c>
      <c r="S145" s="13">
        <v>0</v>
      </c>
      <c r="T145" s="13">
        <v>0</v>
      </c>
      <c r="U145" s="13">
        <v>0</v>
      </c>
      <c r="V145" s="13">
        <v>0</v>
      </c>
      <c r="W145" s="13">
        <v>0</v>
      </c>
      <c r="X145" s="13">
        <v>0</v>
      </c>
      <c r="Y145" s="13">
        <v>0</v>
      </c>
    </row>
    <row r="146" spans="1:25" ht="15.6" x14ac:dyDescent="0.3">
      <c r="A146" s="24" t="s">
        <v>158</v>
      </c>
      <c r="B146" s="24" t="s">
        <v>158</v>
      </c>
      <c r="C146" s="12" t="s">
        <v>565</v>
      </c>
      <c r="D146" s="13">
        <v>4653504</v>
      </c>
      <c r="E146" s="13">
        <v>0</v>
      </c>
      <c r="F146" s="13">
        <v>0</v>
      </c>
      <c r="G146" s="13">
        <v>0</v>
      </c>
      <c r="H146" s="13">
        <v>0</v>
      </c>
      <c r="I146" s="13">
        <v>0</v>
      </c>
      <c r="J146" s="13">
        <v>0</v>
      </c>
      <c r="K146" s="52">
        <v>0</v>
      </c>
      <c r="L146" s="13">
        <v>0</v>
      </c>
      <c r="M146" s="52">
        <v>0</v>
      </c>
      <c r="N146" s="13">
        <v>0</v>
      </c>
      <c r="O146" s="52">
        <v>0</v>
      </c>
      <c r="P146" s="13">
        <v>0</v>
      </c>
      <c r="Q146" s="13">
        <v>864</v>
      </c>
      <c r="R146" s="13">
        <v>4653504</v>
      </c>
      <c r="S146" s="13">
        <v>0</v>
      </c>
      <c r="T146" s="13">
        <v>0</v>
      </c>
      <c r="U146" s="13">
        <v>0</v>
      </c>
      <c r="V146" s="13">
        <v>0</v>
      </c>
      <c r="W146" s="13">
        <v>0</v>
      </c>
      <c r="X146" s="13">
        <v>0</v>
      </c>
      <c r="Y146" s="13">
        <v>0</v>
      </c>
    </row>
    <row r="147" spans="1:25" ht="15.6" x14ac:dyDescent="0.3">
      <c r="A147" s="24" t="s">
        <v>159</v>
      </c>
      <c r="B147" s="24" t="s">
        <v>159</v>
      </c>
      <c r="C147" s="12" t="s">
        <v>564</v>
      </c>
      <c r="D147" s="13">
        <v>10048685</v>
      </c>
      <c r="E147" s="13">
        <v>0</v>
      </c>
      <c r="F147" s="13">
        <v>3291935</v>
      </c>
      <c r="G147" s="13">
        <v>0</v>
      </c>
      <c r="H147" s="13">
        <v>0</v>
      </c>
      <c r="I147" s="13">
        <v>0</v>
      </c>
      <c r="J147" s="13">
        <v>0</v>
      </c>
      <c r="K147" s="52">
        <v>0</v>
      </c>
      <c r="L147" s="13">
        <v>0</v>
      </c>
      <c r="M147" s="52">
        <v>0</v>
      </c>
      <c r="N147" s="13">
        <v>0</v>
      </c>
      <c r="O147" s="52">
        <v>0</v>
      </c>
      <c r="P147" s="13">
        <v>0</v>
      </c>
      <c r="Q147" s="13">
        <v>0</v>
      </c>
      <c r="R147" s="13">
        <v>0</v>
      </c>
      <c r="S147" s="13">
        <v>0</v>
      </c>
      <c r="T147" s="13">
        <v>0</v>
      </c>
      <c r="U147" s="13">
        <v>1287</v>
      </c>
      <c r="V147" s="13">
        <v>0</v>
      </c>
      <c r="W147" s="13">
        <v>6756750</v>
      </c>
      <c r="X147" s="13">
        <v>0</v>
      </c>
      <c r="Y147" s="13">
        <v>0</v>
      </c>
    </row>
    <row r="148" spans="1:25" ht="15.6" x14ac:dyDescent="0.3">
      <c r="A148" s="24" t="s">
        <v>160</v>
      </c>
      <c r="B148" s="24" t="s">
        <v>160</v>
      </c>
      <c r="C148" s="12" t="s">
        <v>563</v>
      </c>
      <c r="D148" s="13">
        <v>13214956.399999999</v>
      </c>
      <c r="E148" s="13">
        <v>0</v>
      </c>
      <c r="F148" s="13">
        <v>0</v>
      </c>
      <c r="G148" s="13">
        <v>0</v>
      </c>
      <c r="H148" s="13">
        <v>0</v>
      </c>
      <c r="I148" s="13">
        <v>0</v>
      </c>
      <c r="J148" s="13">
        <v>0</v>
      </c>
      <c r="K148" s="52">
        <v>0</v>
      </c>
      <c r="L148" s="13">
        <v>0</v>
      </c>
      <c r="M148" s="52">
        <v>0</v>
      </c>
      <c r="N148" s="13">
        <v>0</v>
      </c>
      <c r="O148" s="52">
        <v>0</v>
      </c>
      <c r="P148" s="13">
        <v>0</v>
      </c>
      <c r="Q148" s="13">
        <v>869.9</v>
      </c>
      <c r="R148" s="13">
        <v>4685281.3999999994</v>
      </c>
      <c r="S148" s="13">
        <v>0</v>
      </c>
      <c r="T148" s="13">
        <v>0</v>
      </c>
      <c r="U148" s="13">
        <v>1624.7</v>
      </c>
      <c r="V148" s="13">
        <v>0</v>
      </c>
      <c r="W148" s="13">
        <v>8529675</v>
      </c>
      <c r="X148" s="13">
        <v>0</v>
      </c>
      <c r="Y148" s="13">
        <v>0</v>
      </c>
    </row>
    <row r="149" spans="1:25" ht="15.6" x14ac:dyDescent="0.3">
      <c r="A149" s="24" t="s">
        <v>161</v>
      </c>
      <c r="B149" s="24" t="s">
        <v>161</v>
      </c>
      <c r="C149" s="12" t="s">
        <v>569</v>
      </c>
      <c r="D149" s="13">
        <v>7256286</v>
      </c>
      <c r="E149" s="13">
        <v>0</v>
      </c>
      <c r="F149" s="13">
        <v>0</v>
      </c>
      <c r="G149" s="13">
        <v>0</v>
      </c>
      <c r="H149" s="13">
        <v>0</v>
      </c>
      <c r="I149" s="13">
        <v>0</v>
      </c>
      <c r="J149" s="13">
        <v>0</v>
      </c>
      <c r="K149" s="52">
        <v>3</v>
      </c>
      <c r="L149" s="13">
        <v>7256286</v>
      </c>
      <c r="M149" s="52">
        <v>0</v>
      </c>
      <c r="N149" s="13">
        <v>0</v>
      </c>
      <c r="O149" s="52">
        <v>0</v>
      </c>
      <c r="P149" s="13">
        <v>0</v>
      </c>
      <c r="Q149" s="13">
        <v>0</v>
      </c>
      <c r="R149" s="13">
        <v>0</v>
      </c>
      <c r="S149" s="13">
        <v>0</v>
      </c>
      <c r="T149" s="13">
        <v>0</v>
      </c>
      <c r="U149" s="13">
        <v>0</v>
      </c>
      <c r="V149" s="13">
        <v>0</v>
      </c>
      <c r="W149" s="13">
        <v>0</v>
      </c>
      <c r="X149" s="13">
        <v>0</v>
      </c>
      <c r="Y149" s="13">
        <v>0</v>
      </c>
    </row>
    <row r="150" spans="1:25" ht="16.5" customHeight="1" x14ac:dyDescent="0.3">
      <c r="A150" s="24" t="s">
        <v>162</v>
      </c>
      <c r="B150" s="24" t="s">
        <v>162</v>
      </c>
      <c r="C150" s="12" t="s">
        <v>637</v>
      </c>
      <c r="D150" s="13">
        <v>5381000</v>
      </c>
      <c r="E150" s="13">
        <v>0</v>
      </c>
      <c r="F150" s="13">
        <v>0</v>
      </c>
      <c r="G150" s="13">
        <v>0</v>
      </c>
      <c r="H150" s="13">
        <v>0</v>
      </c>
      <c r="I150" s="13">
        <v>0</v>
      </c>
      <c r="J150" s="13">
        <v>0</v>
      </c>
      <c r="K150" s="52">
        <v>0</v>
      </c>
      <c r="L150" s="13">
        <v>0</v>
      </c>
      <c r="M150" s="52">
        <v>0</v>
      </c>
      <c r="N150" s="13">
        <v>0</v>
      </c>
      <c r="O150" s="52">
        <v>0</v>
      </c>
      <c r="P150" s="13">
        <v>0</v>
      </c>
      <c r="Q150" s="13">
        <v>500</v>
      </c>
      <c r="R150" s="13">
        <v>2693000</v>
      </c>
      <c r="S150" s="13">
        <v>0</v>
      </c>
      <c r="T150" s="13">
        <v>0</v>
      </c>
      <c r="U150" s="13">
        <v>512</v>
      </c>
      <c r="V150" s="13">
        <v>0</v>
      </c>
      <c r="W150" s="13">
        <v>2688000</v>
      </c>
      <c r="X150" s="13">
        <v>0</v>
      </c>
      <c r="Y150" s="13">
        <v>0</v>
      </c>
    </row>
    <row r="151" spans="1:25" ht="15.6" x14ac:dyDescent="0.3">
      <c r="A151" s="24" t="s">
        <v>163</v>
      </c>
      <c r="B151" s="24" t="s">
        <v>163</v>
      </c>
      <c r="C151" s="12" t="s">
        <v>570</v>
      </c>
      <c r="D151" s="13">
        <v>2057990.6</v>
      </c>
      <c r="E151" s="13">
        <v>0</v>
      </c>
      <c r="F151" s="13">
        <v>0</v>
      </c>
      <c r="G151" s="13">
        <v>0</v>
      </c>
      <c r="H151" s="13">
        <v>0</v>
      </c>
      <c r="I151" s="13">
        <v>0</v>
      </c>
      <c r="J151" s="13">
        <v>0</v>
      </c>
      <c r="K151" s="52">
        <v>0</v>
      </c>
      <c r="L151" s="13">
        <v>0</v>
      </c>
      <c r="M151" s="52">
        <v>0</v>
      </c>
      <c r="N151" s="13">
        <v>0</v>
      </c>
      <c r="O151" s="52">
        <v>0</v>
      </c>
      <c r="P151" s="13">
        <v>0</v>
      </c>
      <c r="Q151" s="13">
        <v>382.1</v>
      </c>
      <c r="R151" s="13">
        <v>2057990.6</v>
      </c>
      <c r="S151" s="13">
        <v>0</v>
      </c>
      <c r="T151" s="13">
        <v>0</v>
      </c>
      <c r="U151" s="13">
        <v>0</v>
      </c>
      <c r="V151" s="13">
        <v>0</v>
      </c>
      <c r="W151" s="13">
        <v>0</v>
      </c>
      <c r="X151" s="13">
        <v>0</v>
      </c>
      <c r="Y151" s="13">
        <v>0</v>
      </c>
    </row>
    <row r="152" spans="1:25" ht="15.6" x14ac:dyDescent="0.3">
      <c r="A152" s="24" t="s">
        <v>164</v>
      </c>
      <c r="B152" s="24" t="s">
        <v>164</v>
      </c>
      <c r="C152" s="12" t="s">
        <v>638</v>
      </c>
      <c r="D152" s="13">
        <v>6549376</v>
      </c>
      <c r="E152" s="13">
        <v>0</v>
      </c>
      <c r="F152" s="13">
        <v>0</v>
      </c>
      <c r="G152" s="13">
        <v>0</v>
      </c>
      <c r="H152" s="13">
        <v>0</v>
      </c>
      <c r="I152" s="13">
        <v>0</v>
      </c>
      <c r="J152" s="13">
        <v>0</v>
      </c>
      <c r="K152" s="52">
        <v>0</v>
      </c>
      <c r="L152" s="13">
        <v>0</v>
      </c>
      <c r="M152" s="52">
        <v>0</v>
      </c>
      <c r="N152" s="13">
        <v>0</v>
      </c>
      <c r="O152" s="52">
        <v>0</v>
      </c>
      <c r="P152" s="13">
        <v>0</v>
      </c>
      <c r="Q152" s="13">
        <v>1216</v>
      </c>
      <c r="R152" s="13">
        <v>6549376</v>
      </c>
      <c r="S152" s="13">
        <v>0</v>
      </c>
      <c r="T152" s="13">
        <v>0</v>
      </c>
      <c r="U152" s="13">
        <v>0</v>
      </c>
      <c r="V152" s="13">
        <v>0</v>
      </c>
      <c r="W152" s="13">
        <v>0</v>
      </c>
      <c r="X152" s="13">
        <v>0</v>
      </c>
      <c r="Y152" s="13">
        <v>0</v>
      </c>
    </row>
    <row r="153" spans="1:25" ht="15.75" customHeight="1" x14ac:dyDescent="0.3">
      <c r="A153" s="24" t="s">
        <v>165</v>
      </c>
      <c r="B153" s="24" t="s">
        <v>165</v>
      </c>
      <c r="C153" s="12" t="s">
        <v>639</v>
      </c>
      <c r="D153" s="13">
        <v>7256286</v>
      </c>
      <c r="E153" s="13">
        <v>0</v>
      </c>
      <c r="F153" s="13">
        <v>0</v>
      </c>
      <c r="G153" s="13">
        <v>0</v>
      </c>
      <c r="H153" s="13">
        <v>0</v>
      </c>
      <c r="I153" s="13">
        <v>0</v>
      </c>
      <c r="J153" s="13">
        <v>0</v>
      </c>
      <c r="K153" s="52">
        <v>3</v>
      </c>
      <c r="L153" s="13">
        <v>7256286</v>
      </c>
      <c r="M153" s="52">
        <v>0</v>
      </c>
      <c r="N153" s="13">
        <v>0</v>
      </c>
      <c r="O153" s="52">
        <v>0</v>
      </c>
      <c r="P153" s="13">
        <v>0</v>
      </c>
      <c r="Q153" s="13">
        <v>0</v>
      </c>
      <c r="R153" s="13">
        <v>0</v>
      </c>
      <c r="S153" s="13">
        <v>0</v>
      </c>
      <c r="T153" s="13">
        <v>0</v>
      </c>
      <c r="U153" s="13">
        <v>0</v>
      </c>
      <c r="V153" s="13">
        <v>0</v>
      </c>
      <c r="W153" s="13">
        <v>0</v>
      </c>
      <c r="X153" s="13">
        <v>0</v>
      </c>
      <c r="Y153" s="13">
        <v>0</v>
      </c>
    </row>
    <row r="154" spans="1:25" ht="14.25" customHeight="1" x14ac:dyDescent="0.3">
      <c r="A154" s="24" t="s">
        <v>166</v>
      </c>
      <c r="B154" s="24" t="s">
        <v>166</v>
      </c>
      <c r="C154" s="12" t="s">
        <v>640</v>
      </c>
      <c r="D154" s="13">
        <v>5523000</v>
      </c>
      <c r="E154" s="13">
        <v>0</v>
      </c>
      <c r="F154" s="13">
        <v>0</v>
      </c>
      <c r="G154" s="13">
        <v>0</v>
      </c>
      <c r="H154" s="13">
        <v>0</v>
      </c>
      <c r="I154" s="13">
        <v>0</v>
      </c>
      <c r="J154" s="13">
        <v>0</v>
      </c>
      <c r="K154" s="52">
        <v>0</v>
      </c>
      <c r="L154" s="13">
        <v>0</v>
      </c>
      <c r="M154" s="52">
        <v>0</v>
      </c>
      <c r="N154" s="13">
        <v>0</v>
      </c>
      <c r="O154" s="52">
        <v>0</v>
      </c>
      <c r="P154" s="13">
        <v>0</v>
      </c>
      <c r="Q154" s="13">
        <v>0</v>
      </c>
      <c r="R154" s="13">
        <v>0</v>
      </c>
      <c r="S154" s="13">
        <v>0</v>
      </c>
      <c r="T154" s="13">
        <v>0</v>
      </c>
      <c r="U154" s="13">
        <v>1052</v>
      </c>
      <c r="V154" s="13">
        <v>0</v>
      </c>
      <c r="W154" s="13">
        <v>5523000</v>
      </c>
      <c r="X154" s="13">
        <v>0</v>
      </c>
      <c r="Y154" s="13">
        <v>0</v>
      </c>
    </row>
    <row r="155" spans="1:25" ht="16.5" customHeight="1" x14ac:dyDescent="0.3">
      <c r="A155" s="24" t="s">
        <v>167</v>
      </c>
      <c r="B155" s="24" t="s">
        <v>167</v>
      </c>
      <c r="C155" s="12" t="s">
        <v>641</v>
      </c>
      <c r="D155" s="13">
        <v>4187072.8</v>
      </c>
      <c r="E155" s="13">
        <v>414718.4</v>
      </c>
      <c r="F155" s="13">
        <v>0</v>
      </c>
      <c r="G155" s="13">
        <v>0</v>
      </c>
      <c r="H155" s="13">
        <v>0</v>
      </c>
      <c r="I155" s="13">
        <v>0</v>
      </c>
      <c r="J155" s="13">
        <v>0</v>
      </c>
      <c r="K155" s="52">
        <v>0</v>
      </c>
      <c r="L155" s="13">
        <v>0</v>
      </c>
      <c r="M155" s="52">
        <v>0</v>
      </c>
      <c r="N155" s="13">
        <v>0</v>
      </c>
      <c r="O155" s="52">
        <v>0</v>
      </c>
      <c r="P155" s="13">
        <v>0</v>
      </c>
      <c r="Q155" s="13">
        <v>700.4</v>
      </c>
      <c r="R155" s="13">
        <v>3772354.4</v>
      </c>
      <c r="S155" s="13">
        <v>0</v>
      </c>
      <c r="T155" s="13">
        <v>0</v>
      </c>
      <c r="U155" s="13">
        <v>0</v>
      </c>
      <c r="V155" s="13">
        <v>0</v>
      </c>
      <c r="W155" s="13">
        <v>0</v>
      </c>
      <c r="X155" s="13">
        <v>0</v>
      </c>
      <c r="Y155" s="13">
        <v>0</v>
      </c>
    </row>
    <row r="156" spans="1:25" ht="15.6" x14ac:dyDescent="0.3">
      <c r="A156" s="24" t="s">
        <v>168</v>
      </c>
      <c r="B156" s="24" t="s">
        <v>168</v>
      </c>
      <c r="C156" s="12" t="s">
        <v>421</v>
      </c>
      <c r="D156" s="13">
        <v>2962300</v>
      </c>
      <c r="E156" s="13">
        <v>0</v>
      </c>
      <c r="F156" s="13">
        <v>0</v>
      </c>
      <c r="G156" s="13">
        <v>0</v>
      </c>
      <c r="H156" s="13">
        <v>0</v>
      </c>
      <c r="I156" s="13">
        <v>0</v>
      </c>
      <c r="J156" s="13">
        <v>0</v>
      </c>
      <c r="K156" s="52">
        <v>0</v>
      </c>
      <c r="L156" s="13">
        <v>0</v>
      </c>
      <c r="M156" s="52">
        <v>0</v>
      </c>
      <c r="N156" s="13">
        <v>0</v>
      </c>
      <c r="O156" s="52">
        <v>0</v>
      </c>
      <c r="P156" s="13">
        <v>0</v>
      </c>
      <c r="Q156" s="13">
        <v>550</v>
      </c>
      <c r="R156" s="13">
        <v>2962300</v>
      </c>
      <c r="S156" s="13">
        <v>0</v>
      </c>
      <c r="T156" s="13">
        <v>0</v>
      </c>
      <c r="U156" s="13">
        <v>0</v>
      </c>
      <c r="V156" s="13">
        <v>0</v>
      </c>
      <c r="W156" s="13">
        <v>0</v>
      </c>
      <c r="X156" s="13">
        <v>0</v>
      </c>
      <c r="Y156" s="13">
        <v>0</v>
      </c>
    </row>
    <row r="157" spans="1:25" ht="15.6" x14ac:dyDescent="0.3">
      <c r="A157" s="24" t="s">
        <v>169</v>
      </c>
      <c r="B157" s="24" t="s">
        <v>169</v>
      </c>
      <c r="C157" s="12" t="s">
        <v>422</v>
      </c>
      <c r="D157" s="13">
        <v>1454220</v>
      </c>
      <c r="E157" s="13">
        <v>0</v>
      </c>
      <c r="F157" s="13">
        <v>0</v>
      </c>
      <c r="G157" s="13">
        <v>0</v>
      </c>
      <c r="H157" s="13">
        <v>0</v>
      </c>
      <c r="I157" s="13">
        <v>0</v>
      </c>
      <c r="J157" s="13">
        <v>0</v>
      </c>
      <c r="K157" s="52">
        <v>0</v>
      </c>
      <c r="L157" s="13">
        <v>0</v>
      </c>
      <c r="M157" s="52">
        <v>0</v>
      </c>
      <c r="N157" s="13">
        <v>0</v>
      </c>
      <c r="O157" s="52">
        <v>0</v>
      </c>
      <c r="P157" s="13">
        <v>0</v>
      </c>
      <c r="Q157" s="13">
        <v>270</v>
      </c>
      <c r="R157" s="13">
        <v>1454220</v>
      </c>
      <c r="S157" s="13">
        <v>0</v>
      </c>
      <c r="T157" s="13">
        <v>0</v>
      </c>
      <c r="U157" s="13">
        <v>0</v>
      </c>
      <c r="V157" s="13">
        <v>0</v>
      </c>
      <c r="W157" s="13">
        <v>0</v>
      </c>
      <c r="X157" s="13">
        <v>0</v>
      </c>
      <c r="Y157" s="13">
        <v>0</v>
      </c>
    </row>
    <row r="158" spans="1:25" ht="15.6" x14ac:dyDescent="0.3">
      <c r="A158" s="24" t="s">
        <v>170</v>
      </c>
      <c r="B158" s="24" t="s">
        <v>170</v>
      </c>
      <c r="C158" s="12" t="s">
        <v>574</v>
      </c>
      <c r="D158" s="13">
        <v>13685218</v>
      </c>
      <c r="E158" s="13">
        <v>0</v>
      </c>
      <c r="F158" s="13">
        <v>0</v>
      </c>
      <c r="G158" s="13">
        <v>0</v>
      </c>
      <c r="H158" s="13">
        <v>0</v>
      </c>
      <c r="I158" s="13">
        <v>0</v>
      </c>
      <c r="J158" s="13">
        <v>0</v>
      </c>
      <c r="K158" s="52">
        <v>0</v>
      </c>
      <c r="L158" s="13">
        <v>0</v>
      </c>
      <c r="M158" s="52">
        <v>0</v>
      </c>
      <c r="N158" s="13">
        <v>0</v>
      </c>
      <c r="O158" s="52">
        <v>0</v>
      </c>
      <c r="P158" s="13">
        <v>0</v>
      </c>
      <c r="Q158" s="13">
        <v>838</v>
      </c>
      <c r="R158" s="13">
        <v>4513468</v>
      </c>
      <c r="S158" s="13">
        <v>0</v>
      </c>
      <c r="T158" s="13">
        <v>0</v>
      </c>
      <c r="U158" s="13">
        <v>1747</v>
      </c>
      <c r="V158" s="13">
        <v>0</v>
      </c>
      <c r="W158" s="13">
        <v>9171750</v>
      </c>
      <c r="X158" s="13">
        <v>0</v>
      </c>
      <c r="Y158" s="13">
        <v>0</v>
      </c>
    </row>
    <row r="159" spans="1:25" ht="15.6" x14ac:dyDescent="0.3">
      <c r="A159" s="24" t="s">
        <v>171</v>
      </c>
      <c r="B159" s="24" t="s">
        <v>171</v>
      </c>
      <c r="C159" s="12" t="s">
        <v>573</v>
      </c>
      <c r="D159" s="13">
        <v>12484500</v>
      </c>
      <c r="E159" s="13">
        <v>0</v>
      </c>
      <c r="F159" s="13">
        <v>0</v>
      </c>
      <c r="G159" s="13">
        <v>0</v>
      </c>
      <c r="H159" s="13">
        <v>0</v>
      </c>
      <c r="I159" s="13">
        <v>0</v>
      </c>
      <c r="J159" s="13">
        <v>0</v>
      </c>
      <c r="K159" s="52">
        <v>0</v>
      </c>
      <c r="L159" s="13">
        <v>0</v>
      </c>
      <c r="M159" s="52">
        <v>0</v>
      </c>
      <c r="N159" s="13">
        <v>0</v>
      </c>
      <c r="O159" s="52">
        <v>0</v>
      </c>
      <c r="P159" s="13">
        <v>0</v>
      </c>
      <c r="Q159" s="13">
        <v>0</v>
      </c>
      <c r="R159" s="13">
        <v>0</v>
      </c>
      <c r="S159" s="13">
        <v>0</v>
      </c>
      <c r="T159" s="13">
        <v>0</v>
      </c>
      <c r="U159" s="13">
        <v>2378</v>
      </c>
      <c r="V159" s="13">
        <v>0</v>
      </c>
      <c r="W159" s="13">
        <v>12484500</v>
      </c>
      <c r="X159" s="13">
        <v>0</v>
      </c>
      <c r="Y159" s="13">
        <v>0</v>
      </c>
    </row>
    <row r="160" spans="1:25" ht="15.6" x14ac:dyDescent="0.3">
      <c r="A160" s="24" t="s">
        <v>172</v>
      </c>
      <c r="B160" s="24" t="s">
        <v>172</v>
      </c>
      <c r="C160" s="12" t="s">
        <v>572</v>
      </c>
      <c r="D160" s="13">
        <v>2887500</v>
      </c>
      <c r="E160" s="13">
        <v>0</v>
      </c>
      <c r="F160" s="13">
        <v>0</v>
      </c>
      <c r="G160" s="13">
        <v>0</v>
      </c>
      <c r="H160" s="13">
        <v>0</v>
      </c>
      <c r="I160" s="13">
        <v>0</v>
      </c>
      <c r="J160" s="13">
        <v>0</v>
      </c>
      <c r="K160" s="52">
        <v>0</v>
      </c>
      <c r="L160" s="13">
        <v>0</v>
      </c>
      <c r="M160" s="52">
        <v>0</v>
      </c>
      <c r="N160" s="13">
        <v>0</v>
      </c>
      <c r="O160" s="52">
        <v>0</v>
      </c>
      <c r="P160" s="13">
        <v>0</v>
      </c>
      <c r="Q160" s="13">
        <v>0</v>
      </c>
      <c r="R160" s="13">
        <v>0</v>
      </c>
      <c r="S160" s="13">
        <v>0</v>
      </c>
      <c r="T160" s="13">
        <v>0</v>
      </c>
      <c r="U160" s="13">
        <v>550</v>
      </c>
      <c r="V160" s="13">
        <v>0</v>
      </c>
      <c r="W160" s="13">
        <v>2887500</v>
      </c>
      <c r="X160" s="13">
        <v>0</v>
      </c>
      <c r="Y160" s="13">
        <v>0</v>
      </c>
    </row>
    <row r="161" spans="1:25" ht="15.6" x14ac:dyDescent="0.3">
      <c r="A161" s="24" t="s">
        <v>173</v>
      </c>
      <c r="B161" s="24" t="s">
        <v>173</v>
      </c>
      <c r="C161" s="12" t="s">
        <v>571</v>
      </c>
      <c r="D161" s="13">
        <v>11347159</v>
      </c>
      <c r="E161" s="13">
        <v>2820300</v>
      </c>
      <c r="F161" s="13">
        <v>0</v>
      </c>
      <c r="G161" s="13">
        <v>0</v>
      </c>
      <c r="H161" s="13">
        <v>0</v>
      </c>
      <c r="I161" s="13">
        <v>0</v>
      </c>
      <c r="J161" s="13">
        <v>0</v>
      </c>
      <c r="K161" s="52">
        <v>0</v>
      </c>
      <c r="L161" s="13">
        <v>0</v>
      </c>
      <c r="M161" s="52">
        <v>0</v>
      </c>
      <c r="N161" s="13">
        <v>0</v>
      </c>
      <c r="O161" s="52">
        <v>0</v>
      </c>
      <c r="P161" s="13">
        <v>0</v>
      </c>
      <c r="Q161" s="13">
        <v>1111</v>
      </c>
      <c r="R161" s="13">
        <v>5987179</v>
      </c>
      <c r="S161" s="13">
        <v>0</v>
      </c>
      <c r="T161" s="13">
        <v>0</v>
      </c>
      <c r="U161" s="13">
        <v>572</v>
      </c>
      <c r="V161" s="13">
        <v>0</v>
      </c>
      <c r="W161" s="13">
        <v>2539680</v>
      </c>
      <c r="X161" s="13">
        <v>0</v>
      </c>
      <c r="Y161" s="13">
        <v>0</v>
      </c>
    </row>
    <row r="162" spans="1:25" ht="15.6" x14ac:dyDescent="0.3">
      <c r="A162" s="24" t="s">
        <v>174</v>
      </c>
      <c r="B162" s="24" t="s">
        <v>174</v>
      </c>
      <c r="C162" s="12" t="s">
        <v>578</v>
      </c>
      <c r="D162" s="13">
        <v>1179534</v>
      </c>
      <c r="E162" s="13">
        <v>0</v>
      </c>
      <c r="F162" s="13">
        <v>0</v>
      </c>
      <c r="G162" s="13">
        <v>0</v>
      </c>
      <c r="H162" s="13">
        <v>0</v>
      </c>
      <c r="I162" s="13">
        <v>0</v>
      </c>
      <c r="J162" s="13">
        <v>0</v>
      </c>
      <c r="K162" s="52">
        <v>0</v>
      </c>
      <c r="L162" s="13">
        <v>0</v>
      </c>
      <c r="M162" s="52">
        <v>0</v>
      </c>
      <c r="N162" s="13">
        <v>0</v>
      </c>
      <c r="O162" s="52">
        <v>0</v>
      </c>
      <c r="P162" s="13">
        <v>0</v>
      </c>
      <c r="Q162" s="13">
        <v>219</v>
      </c>
      <c r="R162" s="13">
        <v>1179534</v>
      </c>
      <c r="S162" s="13">
        <v>0</v>
      </c>
      <c r="T162" s="13">
        <v>0</v>
      </c>
      <c r="U162" s="13">
        <v>0</v>
      </c>
      <c r="V162" s="13">
        <v>0</v>
      </c>
      <c r="W162" s="13">
        <v>0</v>
      </c>
      <c r="X162" s="13">
        <v>0</v>
      </c>
      <c r="Y162" s="13">
        <v>0</v>
      </c>
    </row>
    <row r="163" spans="1:25" ht="15.6" x14ac:dyDescent="0.3">
      <c r="A163" s="24" t="s">
        <v>175</v>
      </c>
      <c r="B163" s="24" t="s">
        <v>175</v>
      </c>
      <c r="C163" s="12" t="s">
        <v>577</v>
      </c>
      <c r="D163" s="13">
        <v>2751000</v>
      </c>
      <c r="E163" s="13">
        <v>0</v>
      </c>
      <c r="F163" s="13">
        <v>0</v>
      </c>
      <c r="G163" s="13">
        <v>0</v>
      </c>
      <c r="H163" s="13">
        <v>0</v>
      </c>
      <c r="I163" s="13">
        <v>0</v>
      </c>
      <c r="J163" s="13">
        <v>0</v>
      </c>
      <c r="K163" s="52">
        <v>0</v>
      </c>
      <c r="L163" s="13">
        <v>0</v>
      </c>
      <c r="M163" s="52">
        <v>0</v>
      </c>
      <c r="N163" s="13">
        <v>0</v>
      </c>
      <c r="O163" s="52">
        <v>0</v>
      </c>
      <c r="P163" s="13">
        <v>0</v>
      </c>
      <c r="Q163" s="13">
        <v>0</v>
      </c>
      <c r="R163" s="13">
        <v>0</v>
      </c>
      <c r="S163" s="13">
        <v>0</v>
      </c>
      <c r="T163" s="13">
        <v>0</v>
      </c>
      <c r="U163" s="13">
        <v>524</v>
      </c>
      <c r="V163" s="13">
        <v>0</v>
      </c>
      <c r="W163" s="13">
        <v>2751000</v>
      </c>
      <c r="X163" s="13">
        <v>0</v>
      </c>
      <c r="Y163" s="13">
        <v>0</v>
      </c>
    </row>
    <row r="164" spans="1:25" ht="15.6" x14ac:dyDescent="0.3">
      <c r="A164" s="24" t="s">
        <v>176</v>
      </c>
      <c r="B164" s="24" t="s">
        <v>176</v>
      </c>
      <c r="C164" s="12" t="s">
        <v>576</v>
      </c>
      <c r="D164" s="13">
        <v>4378500</v>
      </c>
      <c r="E164" s="13">
        <v>0</v>
      </c>
      <c r="F164" s="13">
        <v>0</v>
      </c>
      <c r="G164" s="13">
        <v>0</v>
      </c>
      <c r="H164" s="13">
        <v>0</v>
      </c>
      <c r="I164" s="13">
        <v>0</v>
      </c>
      <c r="J164" s="13">
        <v>0</v>
      </c>
      <c r="K164" s="52">
        <v>0</v>
      </c>
      <c r="L164" s="13">
        <v>0</v>
      </c>
      <c r="M164" s="52">
        <v>0</v>
      </c>
      <c r="N164" s="13">
        <v>0</v>
      </c>
      <c r="O164" s="52">
        <v>0</v>
      </c>
      <c r="P164" s="13">
        <v>0</v>
      </c>
      <c r="Q164" s="13">
        <v>0</v>
      </c>
      <c r="R164" s="13">
        <v>0</v>
      </c>
      <c r="S164" s="13">
        <v>0</v>
      </c>
      <c r="T164" s="13">
        <v>0</v>
      </c>
      <c r="U164" s="13">
        <v>834</v>
      </c>
      <c r="V164" s="13">
        <v>0</v>
      </c>
      <c r="W164" s="13">
        <v>4378500</v>
      </c>
      <c r="X164" s="13">
        <v>0</v>
      </c>
      <c r="Y164" s="13">
        <v>0</v>
      </c>
    </row>
    <row r="165" spans="1:25" ht="15.6" x14ac:dyDescent="0.3">
      <c r="A165" s="24" t="s">
        <v>177</v>
      </c>
      <c r="B165" s="24" t="s">
        <v>177</v>
      </c>
      <c r="C165" s="12" t="s">
        <v>575</v>
      </c>
      <c r="D165" s="13">
        <v>16845442</v>
      </c>
      <c r="E165" s="13">
        <v>0</v>
      </c>
      <c r="F165" s="13">
        <v>0</v>
      </c>
      <c r="G165" s="13">
        <v>0</v>
      </c>
      <c r="H165" s="13">
        <v>0</v>
      </c>
      <c r="I165" s="13">
        <v>0</v>
      </c>
      <c r="J165" s="13">
        <v>0</v>
      </c>
      <c r="K165" s="52">
        <v>0</v>
      </c>
      <c r="L165" s="13">
        <v>0</v>
      </c>
      <c r="M165" s="52">
        <v>0</v>
      </c>
      <c r="N165" s="13">
        <v>0</v>
      </c>
      <c r="O165" s="52">
        <v>0</v>
      </c>
      <c r="P165" s="13">
        <v>0</v>
      </c>
      <c r="Q165" s="13">
        <v>1222</v>
      </c>
      <c r="R165" s="13">
        <v>6581692</v>
      </c>
      <c r="S165" s="13">
        <v>0</v>
      </c>
      <c r="T165" s="13">
        <v>0</v>
      </c>
      <c r="U165" s="13">
        <v>1955</v>
      </c>
      <c r="V165" s="13">
        <v>0</v>
      </c>
      <c r="W165" s="13">
        <v>10263750</v>
      </c>
      <c r="X165" s="13">
        <v>0</v>
      </c>
      <c r="Y165" s="13">
        <v>0</v>
      </c>
    </row>
    <row r="166" spans="1:25" ht="15.6" x14ac:dyDescent="0.3">
      <c r="A166" s="24" t="s">
        <v>178</v>
      </c>
      <c r="B166" s="24" t="s">
        <v>178</v>
      </c>
      <c r="C166" s="12" t="s">
        <v>642</v>
      </c>
      <c r="D166" s="13">
        <v>27867580</v>
      </c>
      <c r="E166" s="13">
        <v>1289280</v>
      </c>
      <c r="F166" s="13">
        <v>0</v>
      </c>
      <c r="G166" s="13">
        <v>0</v>
      </c>
      <c r="H166" s="13">
        <v>4999500</v>
      </c>
      <c r="I166" s="13">
        <v>6844434</v>
      </c>
      <c r="J166" s="13">
        <v>2910900</v>
      </c>
      <c r="K166" s="52">
        <v>0</v>
      </c>
      <c r="L166" s="13">
        <v>0</v>
      </c>
      <c r="M166" s="52">
        <v>0</v>
      </c>
      <c r="N166" s="13">
        <v>0</v>
      </c>
      <c r="O166" s="52">
        <v>0</v>
      </c>
      <c r="P166" s="13">
        <v>0</v>
      </c>
      <c r="Q166" s="13">
        <v>2194</v>
      </c>
      <c r="R166" s="13">
        <v>11823466</v>
      </c>
      <c r="S166" s="13">
        <v>0</v>
      </c>
      <c r="T166" s="13">
        <v>0</v>
      </c>
      <c r="U166" s="13">
        <v>0</v>
      </c>
      <c r="V166" s="13">
        <v>0</v>
      </c>
      <c r="W166" s="13">
        <v>0</v>
      </c>
      <c r="X166" s="13">
        <v>0</v>
      </c>
      <c r="Y166" s="13">
        <v>0</v>
      </c>
    </row>
    <row r="167" spans="1:25" ht="15.6" x14ac:dyDescent="0.3">
      <c r="A167" s="24" t="s">
        <v>179</v>
      </c>
      <c r="B167" s="24" t="s">
        <v>179</v>
      </c>
      <c r="C167" s="12" t="s">
        <v>643</v>
      </c>
      <c r="D167" s="13">
        <v>5584447.2000000002</v>
      </c>
      <c r="E167" s="13">
        <v>3049147.2</v>
      </c>
      <c r="F167" s="13">
        <v>0</v>
      </c>
      <c r="G167" s="13">
        <v>0</v>
      </c>
      <c r="H167" s="13">
        <v>0</v>
      </c>
      <c r="I167" s="13">
        <v>0</v>
      </c>
      <c r="J167" s="13">
        <v>2535300</v>
      </c>
      <c r="K167" s="52">
        <v>0</v>
      </c>
      <c r="L167" s="13">
        <v>0</v>
      </c>
      <c r="M167" s="52">
        <v>0</v>
      </c>
      <c r="N167" s="13">
        <v>0</v>
      </c>
      <c r="O167" s="52">
        <v>0</v>
      </c>
      <c r="P167" s="13">
        <v>0</v>
      </c>
      <c r="Q167" s="13">
        <v>0</v>
      </c>
      <c r="R167" s="13">
        <v>0</v>
      </c>
      <c r="S167" s="13">
        <v>0</v>
      </c>
      <c r="T167" s="13">
        <v>0</v>
      </c>
      <c r="U167" s="13">
        <v>0</v>
      </c>
      <c r="V167" s="13">
        <v>0</v>
      </c>
      <c r="W167" s="13">
        <v>0</v>
      </c>
      <c r="X167" s="13">
        <v>0</v>
      </c>
      <c r="Y167" s="13">
        <v>0</v>
      </c>
    </row>
    <row r="168" spans="1:25" ht="15.6" x14ac:dyDescent="0.3">
      <c r="A168" s="24" t="s">
        <v>180</v>
      </c>
      <c r="B168" s="24" t="s">
        <v>180</v>
      </c>
      <c r="C168" s="12" t="s">
        <v>645</v>
      </c>
      <c r="D168" s="13">
        <v>52331728</v>
      </c>
      <c r="E168" s="13">
        <v>6446400</v>
      </c>
      <c r="F168" s="13">
        <v>14132800</v>
      </c>
      <c r="G168" s="13">
        <v>0</v>
      </c>
      <c r="H168" s="13">
        <v>5255250</v>
      </c>
      <c r="I168" s="13">
        <v>9853428</v>
      </c>
      <c r="J168" s="13">
        <v>5887530</v>
      </c>
      <c r="K168" s="52">
        <v>0</v>
      </c>
      <c r="L168" s="13">
        <v>0</v>
      </c>
      <c r="M168" s="52">
        <v>0</v>
      </c>
      <c r="N168" s="13">
        <v>0</v>
      </c>
      <c r="O168" s="52">
        <v>0</v>
      </c>
      <c r="P168" s="13">
        <v>0</v>
      </c>
      <c r="Q168" s="13">
        <v>0</v>
      </c>
      <c r="R168" s="13">
        <v>0</v>
      </c>
      <c r="S168" s="13">
        <v>0</v>
      </c>
      <c r="T168" s="13">
        <v>0</v>
      </c>
      <c r="U168" s="13">
        <v>690</v>
      </c>
      <c r="V168" s="13">
        <v>4820</v>
      </c>
      <c r="W168" s="13">
        <v>10756320</v>
      </c>
      <c r="X168" s="13">
        <v>0</v>
      </c>
      <c r="Y168" s="13">
        <v>0</v>
      </c>
    </row>
    <row r="169" spans="1:25" ht="15.6" x14ac:dyDescent="0.3">
      <c r="A169" s="24" t="s">
        <v>181</v>
      </c>
      <c r="B169" s="24" t="s">
        <v>181</v>
      </c>
      <c r="C169" s="12" t="s">
        <v>644</v>
      </c>
      <c r="D169" s="13">
        <v>2919212</v>
      </c>
      <c r="E169" s="13">
        <v>0</v>
      </c>
      <c r="F169" s="13">
        <v>0</v>
      </c>
      <c r="G169" s="13">
        <v>0</v>
      </c>
      <c r="H169" s="13">
        <v>0</v>
      </c>
      <c r="I169" s="13">
        <v>0</v>
      </c>
      <c r="J169" s="13">
        <v>0</v>
      </c>
      <c r="K169" s="52">
        <v>0</v>
      </c>
      <c r="L169" s="13">
        <v>0</v>
      </c>
      <c r="M169" s="52">
        <v>0</v>
      </c>
      <c r="N169" s="13">
        <v>0</v>
      </c>
      <c r="O169" s="52">
        <v>0</v>
      </c>
      <c r="P169" s="13">
        <v>0</v>
      </c>
      <c r="Q169" s="13">
        <v>542</v>
      </c>
      <c r="R169" s="13">
        <v>2919212</v>
      </c>
      <c r="S169" s="13">
        <v>0</v>
      </c>
      <c r="T169" s="13">
        <v>0</v>
      </c>
      <c r="U169" s="13">
        <v>0</v>
      </c>
      <c r="V169" s="13">
        <v>0</v>
      </c>
      <c r="W169" s="13">
        <v>0</v>
      </c>
      <c r="X169" s="13">
        <v>0</v>
      </c>
      <c r="Y169" s="13">
        <v>0</v>
      </c>
    </row>
    <row r="170" spans="1:25" ht="16.5" customHeight="1" x14ac:dyDescent="0.3">
      <c r="A170" s="24" t="s">
        <v>182</v>
      </c>
      <c r="B170" s="24" t="s">
        <v>182</v>
      </c>
      <c r="C170" s="12" t="s">
        <v>646</v>
      </c>
      <c r="D170" s="13">
        <v>2375226</v>
      </c>
      <c r="E170" s="13">
        <v>0</v>
      </c>
      <c r="F170" s="13">
        <v>0</v>
      </c>
      <c r="G170" s="13">
        <v>0</v>
      </c>
      <c r="H170" s="13">
        <v>0</v>
      </c>
      <c r="I170" s="13">
        <v>0</v>
      </c>
      <c r="J170" s="13">
        <v>0</v>
      </c>
      <c r="K170" s="52">
        <v>0</v>
      </c>
      <c r="L170" s="13">
        <v>0</v>
      </c>
      <c r="M170" s="52">
        <v>0</v>
      </c>
      <c r="N170" s="13">
        <v>0</v>
      </c>
      <c r="O170" s="52">
        <v>0</v>
      </c>
      <c r="P170" s="13">
        <v>0</v>
      </c>
      <c r="Q170" s="13">
        <v>441</v>
      </c>
      <c r="R170" s="13">
        <v>2375226</v>
      </c>
      <c r="S170" s="13">
        <v>0</v>
      </c>
      <c r="T170" s="13">
        <v>0</v>
      </c>
      <c r="U170" s="13">
        <v>0</v>
      </c>
      <c r="V170" s="13">
        <v>0</v>
      </c>
      <c r="W170" s="13">
        <v>0</v>
      </c>
      <c r="X170" s="13">
        <v>0</v>
      </c>
      <c r="Y170" s="13">
        <v>0</v>
      </c>
    </row>
    <row r="171" spans="1:25" ht="15.75" customHeight="1" x14ac:dyDescent="0.3">
      <c r="A171" s="24" t="s">
        <v>183</v>
      </c>
      <c r="B171" s="24" t="s">
        <v>183</v>
      </c>
      <c r="C171" s="12" t="s">
        <v>647</v>
      </c>
      <c r="D171" s="13">
        <v>4961250</v>
      </c>
      <c r="E171" s="13">
        <v>0</v>
      </c>
      <c r="F171" s="13">
        <v>0</v>
      </c>
      <c r="G171" s="13">
        <v>0</v>
      </c>
      <c r="H171" s="13">
        <v>0</v>
      </c>
      <c r="I171" s="13">
        <v>0</v>
      </c>
      <c r="J171" s="13">
        <v>0</v>
      </c>
      <c r="K171" s="52">
        <v>0</v>
      </c>
      <c r="L171" s="13">
        <v>0</v>
      </c>
      <c r="M171" s="52">
        <v>0</v>
      </c>
      <c r="N171" s="13">
        <v>0</v>
      </c>
      <c r="O171" s="52">
        <v>0</v>
      </c>
      <c r="P171" s="13">
        <v>0</v>
      </c>
      <c r="Q171" s="13">
        <v>0</v>
      </c>
      <c r="R171" s="13">
        <v>0</v>
      </c>
      <c r="S171" s="13">
        <v>0</v>
      </c>
      <c r="T171" s="13">
        <v>0</v>
      </c>
      <c r="U171" s="13">
        <v>945</v>
      </c>
      <c r="V171" s="13">
        <v>0</v>
      </c>
      <c r="W171" s="13">
        <v>4961250</v>
      </c>
      <c r="X171" s="13">
        <v>0</v>
      </c>
      <c r="Y171" s="13">
        <v>0</v>
      </c>
    </row>
    <row r="172" spans="1:25" ht="15.75" customHeight="1" x14ac:dyDescent="0.3">
      <c r="A172" s="24" t="s">
        <v>184</v>
      </c>
      <c r="B172" s="24" t="s">
        <v>184</v>
      </c>
      <c r="C172" s="12" t="s">
        <v>648</v>
      </c>
      <c r="D172" s="13">
        <v>2315980</v>
      </c>
      <c r="E172" s="13">
        <v>0</v>
      </c>
      <c r="F172" s="13">
        <v>0</v>
      </c>
      <c r="G172" s="13">
        <v>0</v>
      </c>
      <c r="H172" s="13">
        <v>0</v>
      </c>
      <c r="I172" s="13">
        <v>0</v>
      </c>
      <c r="J172" s="13">
        <v>0</v>
      </c>
      <c r="K172" s="52">
        <v>0</v>
      </c>
      <c r="L172" s="13">
        <v>0</v>
      </c>
      <c r="M172" s="52">
        <v>0</v>
      </c>
      <c r="N172" s="13">
        <v>0</v>
      </c>
      <c r="O172" s="52">
        <v>0</v>
      </c>
      <c r="P172" s="13">
        <v>0</v>
      </c>
      <c r="Q172" s="13">
        <v>430</v>
      </c>
      <c r="R172" s="13">
        <v>2315980</v>
      </c>
      <c r="S172" s="13">
        <v>0</v>
      </c>
      <c r="T172" s="13">
        <v>0</v>
      </c>
      <c r="U172" s="13">
        <v>0</v>
      </c>
      <c r="V172" s="13">
        <v>0</v>
      </c>
      <c r="W172" s="13">
        <v>0</v>
      </c>
      <c r="X172" s="13">
        <v>0</v>
      </c>
      <c r="Y172" s="13">
        <v>0</v>
      </c>
    </row>
    <row r="173" spans="1:25" ht="15.75" customHeight="1" x14ac:dyDescent="0.3">
      <c r="A173" s="24" t="s">
        <v>185</v>
      </c>
      <c r="B173" s="24" t="s">
        <v>185</v>
      </c>
      <c r="C173" s="12" t="s">
        <v>649</v>
      </c>
      <c r="D173" s="13">
        <v>5564815.2000000002</v>
      </c>
      <c r="E173" s="13">
        <v>0</v>
      </c>
      <c r="F173" s="13">
        <v>0</v>
      </c>
      <c r="G173" s="13">
        <v>0</v>
      </c>
      <c r="H173" s="13">
        <v>0</v>
      </c>
      <c r="I173" s="13">
        <v>0</v>
      </c>
      <c r="J173" s="13">
        <v>0</v>
      </c>
      <c r="K173" s="52">
        <v>0</v>
      </c>
      <c r="L173" s="13">
        <v>0</v>
      </c>
      <c r="M173" s="52">
        <v>0</v>
      </c>
      <c r="N173" s="13">
        <v>0</v>
      </c>
      <c r="O173" s="52">
        <v>0</v>
      </c>
      <c r="P173" s="13">
        <v>0</v>
      </c>
      <c r="Q173" s="13">
        <v>1033.2</v>
      </c>
      <c r="R173" s="13">
        <v>5564815.2000000002</v>
      </c>
      <c r="S173" s="13">
        <v>0</v>
      </c>
      <c r="T173" s="13">
        <v>0</v>
      </c>
      <c r="U173" s="13">
        <v>0</v>
      </c>
      <c r="V173" s="13">
        <v>0</v>
      </c>
      <c r="W173" s="13">
        <v>0</v>
      </c>
      <c r="X173" s="13">
        <v>0</v>
      </c>
      <c r="Y173" s="13">
        <v>0</v>
      </c>
    </row>
    <row r="174" spans="1:25" ht="15.6" x14ac:dyDescent="0.3">
      <c r="A174" s="24" t="s">
        <v>186</v>
      </c>
      <c r="B174" s="24" t="s">
        <v>186</v>
      </c>
      <c r="C174" s="12" t="s">
        <v>584</v>
      </c>
      <c r="D174" s="13">
        <v>8347500</v>
      </c>
      <c r="E174" s="13">
        <v>0</v>
      </c>
      <c r="F174" s="13">
        <v>0</v>
      </c>
      <c r="G174" s="13">
        <v>0</v>
      </c>
      <c r="H174" s="13">
        <v>0</v>
      </c>
      <c r="I174" s="13">
        <v>0</v>
      </c>
      <c r="J174" s="13">
        <v>0</v>
      </c>
      <c r="K174" s="52">
        <v>0</v>
      </c>
      <c r="L174" s="13">
        <v>0</v>
      </c>
      <c r="M174" s="52">
        <v>0</v>
      </c>
      <c r="N174" s="13">
        <v>0</v>
      </c>
      <c r="O174" s="52">
        <v>0</v>
      </c>
      <c r="P174" s="13">
        <v>0</v>
      </c>
      <c r="Q174" s="13">
        <v>0</v>
      </c>
      <c r="R174" s="13">
        <v>0</v>
      </c>
      <c r="S174" s="13">
        <v>0</v>
      </c>
      <c r="T174" s="13">
        <v>0</v>
      </c>
      <c r="U174" s="13">
        <v>1590</v>
      </c>
      <c r="V174" s="13">
        <v>0</v>
      </c>
      <c r="W174" s="13">
        <v>8347500</v>
      </c>
      <c r="X174" s="13">
        <v>0</v>
      </c>
      <c r="Y174" s="13">
        <v>0</v>
      </c>
    </row>
    <row r="175" spans="1:25" ht="15.6" x14ac:dyDescent="0.3">
      <c r="A175" s="24" t="s">
        <v>187</v>
      </c>
      <c r="B175" s="24" t="s">
        <v>187</v>
      </c>
      <c r="C175" s="12" t="s">
        <v>583</v>
      </c>
      <c r="D175" s="13">
        <v>3447040</v>
      </c>
      <c r="E175" s="13">
        <v>0</v>
      </c>
      <c r="F175" s="13">
        <v>0</v>
      </c>
      <c r="G175" s="13">
        <v>0</v>
      </c>
      <c r="H175" s="13">
        <v>0</v>
      </c>
      <c r="I175" s="13">
        <v>0</v>
      </c>
      <c r="J175" s="13">
        <v>0</v>
      </c>
      <c r="K175" s="52">
        <v>0</v>
      </c>
      <c r="L175" s="13">
        <v>0</v>
      </c>
      <c r="M175" s="52">
        <v>0</v>
      </c>
      <c r="N175" s="13">
        <v>0</v>
      </c>
      <c r="O175" s="52">
        <v>0</v>
      </c>
      <c r="P175" s="13">
        <v>0</v>
      </c>
      <c r="Q175" s="13">
        <v>640</v>
      </c>
      <c r="R175" s="13">
        <v>3447040</v>
      </c>
      <c r="S175" s="13">
        <v>0</v>
      </c>
      <c r="T175" s="13">
        <v>0</v>
      </c>
      <c r="U175" s="13">
        <v>0</v>
      </c>
      <c r="V175" s="13">
        <v>0</v>
      </c>
      <c r="W175" s="13">
        <v>0</v>
      </c>
      <c r="X175" s="13">
        <v>0</v>
      </c>
      <c r="Y175" s="13">
        <v>0</v>
      </c>
    </row>
    <row r="176" spans="1:25" ht="15.6" x14ac:dyDescent="0.3">
      <c r="A176" s="24" t="s">
        <v>188</v>
      </c>
      <c r="B176" s="24" t="s">
        <v>188</v>
      </c>
      <c r="C176" s="12" t="s">
        <v>582</v>
      </c>
      <c r="D176" s="13">
        <v>4163250</v>
      </c>
      <c r="E176" s="13">
        <v>0</v>
      </c>
      <c r="F176" s="13">
        <v>0</v>
      </c>
      <c r="G176" s="13">
        <v>0</v>
      </c>
      <c r="H176" s="13">
        <v>0</v>
      </c>
      <c r="I176" s="13">
        <v>0</v>
      </c>
      <c r="J176" s="13">
        <v>0</v>
      </c>
      <c r="K176" s="52">
        <v>0</v>
      </c>
      <c r="L176" s="13">
        <v>0</v>
      </c>
      <c r="M176" s="52">
        <v>0</v>
      </c>
      <c r="N176" s="13">
        <v>0</v>
      </c>
      <c r="O176" s="52">
        <v>0</v>
      </c>
      <c r="P176" s="13">
        <v>0</v>
      </c>
      <c r="Q176" s="13">
        <v>0</v>
      </c>
      <c r="R176" s="13">
        <v>0</v>
      </c>
      <c r="S176" s="13">
        <v>0</v>
      </c>
      <c r="T176" s="13">
        <v>0</v>
      </c>
      <c r="U176" s="13">
        <v>793</v>
      </c>
      <c r="V176" s="13">
        <v>0</v>
      </c>
      <c r="W176" s="13">
        <v>4163250</v>
      </c>
      <c r="X176" s="13">
        <v>0</v>
      </c>
      <c r="Y176" s="13">
        <v>0</v>
      </c>
    </row>
    <row r="177" spans="1:25" ht="15.6" x14ac:dyDescent="0.3">
      <c r="A177" s="24" t="s">
        <v>189</v>
      </c>
      <c r="B177" s="24" t="s">
        <v>189</v>
      </c>
      <c r="C177" s="12" t="s">
        <v>581</v>
      </c>
      <c r="D177" s="13">
        <v>17176900</v>
      </c>
      <c r="E177" s="13">
        <v>0</v>
      </c>
      <c r="F177" s="13">
        <v>17176900</v>
      </c>
      <c r="G177" s="13">
        <v>0</v>
      </c>
      <c r="H177" s="13">
        <v>0</v>
      </c>
      <c r="I177" s="13">
        <v>0</v>
      </c>
      <c r="J177" s="13">
        <v>0</v>
      </c>
      <c r="K177" s="52">
        <v>0</v>
      </c>
      <c r="L177" s="13">
        <v>0</v>
      </c>
      <c r="M177" s="52">
        <v>0</v>
      </c>
      <c r="N177" s="13">
        <v>0</v>
      </c>
      <c r="O177" s="52">
        <v>0</v>
      </c>
      <c r="P177" s="13">
        <v>0</v>
      </c>
      <c r="Q177" s="13">
        <v>0</v>
      </c>
      <c r="R177" s="13">
        <v>0</v>
      </c>
      <c r="S177" s="13">
        <v>0</v>
      </c>
      <c r="T177" s="13">
        <v>0</v>
      </c>
      <c r="U177" s="13">
        <v>0</v>
      </c>
      <c r="V177" s="13">
        <v>0</v>
      </c>
      <c r="W177" s="13">
        <v>0</v>
      </c>
      <c r="X177" s="13">
        <v>0</v>
      </c>
      <c r="Y177" s="13">
        <v>0</v>
      </c>
    </row>
    <row r="178" spans="1:25" ht="15.6" x14ac:dyDescent="0.3">
      <c r="A178" s="24" t="s">
        <v>190</v>
      </c>
      <c r="B178" s="24" t="s">
        <v>190</v>
      </c>
      <c r="C178" s="12" t="s">
        <v>580</v>
      </c>
      <c r="D178" s="13">
        <v>3673790.6</v>
      </c>
      <c r="E178" s="13">
        <v>0</v>
      </c>
      <c r="F178" s="13">
        <v>0</v>
      </c>
      <c r="G178" s="13">
        <v>0</v>
      </c>
      <c r="H178" s="13">
        <v>0</v>
      </c>
      <c r="I178" s="13">
        <v>0</v>
      </c>
      <c r="J178" s="13">
        <v>0</v>
      </c>
      <c r="K178" s="52">
        <v>0</v>
      </c>
      <c r="L178" s="13">
        <v>0</v>
      </c>
      <c r="M178" s="52">
        <v>0</v>
      </c>
      <c r="N178" s="13">
        <v>0</v>
      </c>
      <c r="O178" s="52">
        <v>0</v>
      </c>
      <c r="P178" s="13">
        <v>0</v>
      </c>
      <c r="Q178" s="13">
        <v>682.1</v>
      </c>
      <c r="R178" s="13">
        <v>3673790.6</v>
      </c>
      <c r="S178" s="13">
        <v>0</v>
      </c>
      <c r="T178" s="13">
        <v>0</v>
      </c>
      <c r="U178" s="13">
        <v>0</v>
      </c>
      <c r="V178" s="13">
        <v>0</v>
      </c>
      <c r="W178" s="13">
        <v>0</v>
      </c>
      <c r="X178" s="13">
        <v>0</v>
      </c>
      <c r="Y178" s="13">
        <v>0</v>
      </c>
    </row>
    <row r="179" spans="1:25" ht="15.6" x14ac:dyDescent="0.3">
      <c r="A179" s="24" t="s">
        <v>191</v>
      </c>
      <c r="B179" s="24" t="s">
        <v>191</v>
      </c>
      <c r="C179" s="12" t="s">
        <v>579</v>
      </c>
      <c r="D179" s="13">
        <v>4187400</v>
      </c>
      <c r="E179" s="13">
        <v>0</v>
      </c>
      <c r="F179" s="13">
        <v>0</v>
      </c>
      <c r="G179" s="13">
        <v>0</v>
      </c>
      <c r="H179" s="13">
        <v>0</v>
      </c>
      <c r="I179" s="13">
        <v>0</v>
      </c>
      <c r="J179" s="13">
        <v>0</v>
      </c>
      <c r="K179" s="52">
        <v>0</v>
      </c>
      <c r="L179" s="13">
        <v>0</v>
      </c>
      <c r="M179" s="52">
        <v>0</v>
      </c>
      <c r="N179" s="13">
        <v>0</v>
      </c>
      <c r="O179" s="52">
        <v>0</v>
      </c>
      <c r="P179" s="13">
        <v>0</v>
      </c>
      <c r="Q179" s="13">
        <v>0</v>
      </c>
      <c r="R179" s="13">
        <v>0</v>
      </c>
      <c r="S179" s="13">
        <v>0</v>
      </c>
      <c r="T179" s="13">
        <v>0</v>
      </c>
      <c r="U179" s="13">
        <v>797.6</v>
      </c>
      <c r="V179" s="13">
        <v>0</v>
      </c>
      <c r="W179" s="13">
        <v>4187400</v>
      </c>
      <c r="X179" s="13">
        <v>0</v>
      </c>
      <c r="Y179" s="13">
        <v>0</v>
      </c>
    </row>
    <row r="180" spans="1:25" ht="15.6" x14ac:dyDescent="0.3">
      <c r="A180" s="24" t="s">
        <v>192</v>
      </c>
      <c r="B180" s="24" t="s">
        <v>192</v>
      </c>
      <c r="C180" s="12" t="s">
        <v>650</v>
      </c>
      <c r="D180" s="13">
        <v>3071250</v>
      </c>
      <c r="E180" s="13">
        <v>0</v>
      </c>
      <c r="F180" s="13">
        <v>0</v>
      </c>
      <c r="G180" s="13">
        <v>0</v>
      </c>
      <c r="H180" s="13">
        <v>0</v>
      </c>
      <c r="I180" s="13">
        <v>0</v>
      </c>
      <c r="J180" s="13">
        <v>0</v>
      </c>
      <c r="K180" s="52">
        <v>0</v>
      </c>
      <c r="L180" s="13">
        <v>0</v>
      </c>
      <c r="M180" s="52">
        <v>0</v>
      </c>
      <c r="N180" s="13">
        <v>0</v>
      </c>
      <c r="O180" s="52">
        <v>0</v>
      </c>
      <c r="P180" s="13">
        <v>0</v>
      </c>
      <c r="Q180" s="13">
        <v>0</v>
      </c>
      <c r="R180" s="13">
        <v>0</v>
      </c>
      <c r="S180" s="13">
        <v>0</v>
      </c>
      <c r="T180" s="13">
        <v>0</v>
      </c>
      <c r="U180" s="13">
        <v>585</v>
      </c>
      <c r="V180" s="13">
        <v>0</v>
      </c>
      <c r="W180" s="13">
        <v>3071250</v>
      </c>
      <c r="X180" s="13">
        <v>0</v>
      </c>
      <c r="Y180" s="13">
        <v>0</v>
      </c>
    </row>
    <row r="181" spans="1:25" ht="15.6" x14ac:dyDescent="0.3">
      <c r="A181" s="24" t="s">
        <v>193</v>
      </c>
      <c r="B181" s="24" t="s">
        <v>193</v>
      </c>
      <c r="C181" s="12" t="s">
        <v>651</v>
      </c>
      <c r="D181" s="13">
        <v>2402156</v>
      </c>
      <c r="E181" s="13">
        <v>0</v>
      </c>
      <c r="F181" s="13">
        <v>0</v>
      </c>
      <c r="G181" s="13">
        <v>0</v>
      </c>
      <c r="H181" s="13">
        <v>0</v>
      </c>
      <c r="I181" s="13">
        <v>0</v>
      </c>
      <c r="J181" s="13">
        <v>0</v>
      </c>
      <c r="K181" s="52">
        <v>0</v>
      </c>
      <c r="L181" s="13">
        <v>0</v>
      </c>
      <c r="M181" s="52">
        <v>0</v>
      </c>
      <c r="N181" s="13">
        <v>0</v>
      </c>
      <c r="O181" s="52">
        <v>0</v>
      </c>
      <c r="P181" s="13">
        <v>0</v>
      </c>
      <c r="Q181" s="13">
        <v>446</v>
      </c>
      <c r="R181" s="13">
        <v>2402156</v>
      </c>
      <c r="S181" s="13">
        <v>0</v>
      </c>
      <c r="T181" s="13">
        <v>0</v>
      </c>
      <c r="U181" s="13">
        <v>0</v>
      </c>
      <c r="V181" s="13">
        <v>0</v>
      </c>
      <c r="W181" s="13">
        <v>0</v>
      </c>
      <c r="X181" s="13">
        <v>0</v>
      </c>
      <c r="Y181" s="13">
        <v>0</v>
      </c>
    </row>
    <row r="182" spans="1:25" ht="15.6" x14ac:dyDescent="0.3">
      <c r="A182" s="24" t="s">
        <v>194</v>
      </c>
      <c r="B182" s="24" t="s">
        <v>194</v>
      </c>
      <c r="C182" s="12" t="s">
        <v>652</v>
      </c>
      <c r="D182" s="13">
        <v>1926572.2</v>
      </c>
      <c r="E182" s="13">
        <v>0</v>
      </c>
      <c r="F182" s="13">
        <v>0</v>
      </c>
      <c r="G182" s="13">
        <v>0</v>
      </c>
      <c r="H182" s="13">
        <v>0</v>
      </c>
      <c r="I182" s="13">
        <v>0</v>
      </c>
      <c r="J182" s="13">
        <v>0</v>
      </c>
      <c r="K182" s="52">
        <v>0</v>
      </c>
      <c r="L182" s="13">
        <v>0</v>
      </c>
      <c r="M182" s="52">
        <v>0</v>
      </c>
      <c r="N182" s="13">
        <v>0</v>
      </c>
      <c r="O182" s="52">
        <v>0</v>
      </c>
      <c r="P182" s="13">
        <v>0</v>
      </c>
      <c r="Q182" s="13">
        <v>357.7</v>
      </c>
      <c r="R182" s="13">
        <v>1926572.2</v>
      </c>
      <c r="S182" s="13">
        <v>0</v>
      </c>
      <c r="T182" s="13">
        <v>0</v>
      </c>
      <c r="U182" s="13">
        <v>0</v>
      </c>
      <c r="V182" s="13">
        <v>0</v>
      </c>
      <c r="W182" s="13">
        <v>0</v>
      </c>
      <c r="X182" s="13">
        <v>0</v>
      </c>
      <c r="Y182" s="13">
        <v>0</v>
      </c>
    </row>
    <row r="183" spans="1:25" ht="15.6" x14ac:dyDescent="0.3">
      <c r="A183" s="24" t="s">
        <v>195</v>
      </c>
      <c r="B183" s="24" t="s">
        <v>195</v>
      </c>
      <c r="C183" s="12" t="s">
        <v>653</v>
      </c>
      <c r="D183" s="13">
        <v>4287256</v>
      </c>
      <c r="E183" s="13">
        <v>0</v>
      </c>
      <c r="F183" s="13">
        <v>0</v>
      </c>
      <c r="G183" s="13">
        <v>0</v>
      </c>
      <c r="H183" s="13">
        <v>0</v>
      </c>
      <c r="I183" s="13">
        <v>0</v>
      </c>
      <c r="J183" s="13">
        <v>0</v>
      </c>
      <c r="K183" s="52">
        <v>0</v>
      </c>
      <c r="L183" s="13">
        <v>0</v>
      </c>
      <c r="M183" s="52">
        <v>0</v>
      </c>
      <c r="N183" s="13">
        <v>0</v>
      </c>
      <c r="O183" s="52">
        <v>0</v>
      </c>
      <c r="P183" s="13">
        <v>0</v>
      </c>
      <c r="Q183" s="13">
        <v>796</v>
      </c>
      <c r="R183" s="13">
        <v>4287256</v>
      </c>
      <c r="S183" s="13">
        <v>0</v>
      </c>
      <c r="T183" s="13">
        <v>0</v>
      </c>
      <c r="U183" s="13">
        <v>0</v>
      </c>
      <c r="V183" s="13">
        <v>0</v>
      </c>
      <c r="W183" s="13">
        <v>0</v>
      </c>
      <c r="X183" s="13">
        <v>0</v>
      </c>
      <c r="Y183" s="13">
        <v>0</v>
      </c>
    </row>
    <row r="184" spans="1:25" ht="15.6" x14ac:dyDescent="0.3">
      <c r="A184" s="24" t="s">
        <v>196</v>
      </c>
      <c r="B184" s="24" t="s">
        <v>196</v>
      </c>
      <c r="C184" s="12" t="s">
        <v>763</v>
      </c>
      <c r="D184" s="13">
        <v>1858170</v>
      </c>
      <c r="E184" s="13">
        <v>0</v>
      </c>
      <c r="F184" s="13">
        <v>0</v>
      </c>
      <c r="G184" s="13">
        <v>0</v>
      </c>
      <c r="H184" s="13">
        <v>0</v>
      </c>
      <c r="I184" s="13">
        <v>0</v>
      </c>
      <c r="J184" s="13">
        <v>0</v>
      </c>
      <c r="K184" s="52">
        <v>0</v>
      </c>
      <c r="L184" s="13">
        <v>0</v>
      </c>
      <c r="M184" s="52">
        <v>0</v>
      </c>
      <c r="N184" s="13">
        <v>0</v>
      </c>
      <c r="O184" s="52">
        <v>0</v>
      </c>
      <c r="P184" s="13">
        <v>0</v>
      </c>
      <c r="Q184" s="13">
        <v>345</v>
      </c>
      <c r="R184" s="13">
        <v>1858170</v>
      </c>
      <c r="S184" s="13">
        <v>0</v>
      </c>
      <c r="T184" s="13">
        <v>0</v>
      </c>
      <c r="U184" s="13">
        <v>0</v>
      </c>
      <c r="V184" s="13">
        <v>0</v>
      </c>
      <c r="W184" s="13">
        <v>0</v>
      </c>
      <c r="X184" s="13">
        <v>0</v>
      </c>
      <c r="Y184" s="13">
        <v>0</v>
      </c>
    </row>
    <row r="185" spans="1:25" ht="15.6" x14ac:dyDescent="0.3">
      <c r="A185" s="24" t="s">
        <v>197</v>
      </c>
      <c r="B185" s="24" t="s">
        <v>197</v>
      </c>
      <c r="C185" s="12" t="s">
        <v>762</v>
      </c>
      <c r="D185" s="13">
        <v>2184561.6</v>
      </c>
      <c r="E185" s="13">
        <v>0</v>
      </c>
      <c r="F185" s="13">
        <v>0</v>
      </c>
      <c r="G185" s="13">
        <v>0</v>
      </c>
      <c r="H185" s="13">
        <v>0</v>
      </c>
      <c r="I185" s="13">
        <v>0</v>
      </c>
      <c r="J185" s="13">
        <v>0</v>
      </c>
      <c r="K185" s="52">
        <v>0</v>
      </c>
      <c r="L185" s="13">
        <v>0</v>
      </c>
      <c r="M185" s="52">
        <v>0</v>
      </c>
      <c r="N185" s="13">
        <v>0</v>
      </c>
      <c r="O185" s="52">
        <v>0</v>
      </c>
      <c r="P185" s="13">
        <v>0</v>
      </c>
      <c r="Q185" s="13">
        <v>405.6</v>
      </c>
      <c r="R185" s="13">
        <v>2184561.6</v>
      </c>
      <c r="S185" s="13">
        <v>0</v>
      </c>
      <c r="T185" s="13">
        <v>0</v>
      </c>
      <c r="U185" s="13">
        <v>0</v>
      </c>
      <c r="V185" s="13">
        <v>0</v>
      </c>
      <c r="W185" s="13">
        <v>0</v>
      </c>
      <c r="X185" s="13">
        <v>0</v>
      </c>
      <c r="Y185" s="13">
        <v>0</v>
      </c>
    </row>
    <row r="186" spans="1:25" ht="15.6" x14ac:dyDescent="0.3">
      <c r="A186" s="24" t="s">
        <v>198</v>
      </c>
      <c r="B186" s="24" t="s">
        <v>198</v>
      </c>
      <c r="C186" s="12" t="s">
        <v>761</v>
      </c>
      <c r="D186" s="13">
        <v>9033255</v>
      </c>
      <c r="E186" s="13">
        <v>0</v>
      </c>
      <c r="F186" s="13">
        <v>0</v>
      </c>
      <c r="G186" s="13">
        <v>0</v>
      </c>
      <c r="H186" s="13">
        <v>0</v>
      </c>
      <c r="I186" s="13">
        <v>0</v>
      </c>
      <c r="J186" s="13">
        <v>0</v>
      </c>
      <c r="K186" s="52">
        <v>0</v>
      </c>
      <c r="L186" s="13">
        <v>0</v>
      </c>
      <c r="M186" s="52">
        <v>0</v>
      </c>
      <c r="N186" s="13">
        <v>0</v>
      </c>
      <c r="O186" s="52">
        <v>0</v>
      </c>
      <c r="P186" s="13">
        <v>0</v>
      </c>
      <c r="Q186" s="13">
        <v>0</v>
      </c>
      <c r="R186" s="13">
        <v>0</v>
      </c>
      <c r="S186" s="13">
        <v>0</v>
      </c>
      <c r="T186" s="13">
        <v>0</v>
      </c>
      <c r="U186" s="13">
        <v>1720.62</v>
      </c>
      <c r="V186" s="13">
        <v>0</v>
      </c>
      <c r="W186" s="13">
        <v>9033255</v>
      </c>
      <c r="X186" s="13">
        <v>0</v>
      </c>
      <c r="Y186" s="13">
        <v>0</v>
      </c>
    </row>
    <row r="187" spans="1:25" ht="15.6" x14ac:dyDescent="0.3">
      <c r="A187" s="24" t="s">
        <v>199</v>
      </c>
      <c r="B187" s="24" t="s">
        <v>199</v>
      </c>
      <c r="C187" s="12" t="s">
        <v>760</v>
      </c>
      <c r="D187" s="13">
        <v>1782766</v>
      </c>
      <c r="E187" s="13">
        <v>0</v>
      </c>
      <c r="F187" s="13">
        <v>0</v>
      </c>
      <c r="G187" s="13">
        <v>0</v>
      </c>
      <c r="H187" s="13">
        <v>0</v>
      </c>
      <c r="I187" s="13">
        <v>0</v>
      </c>
      <c r="J187" s="13">
        <v>0</v>
      </c>
      <c r="K187" s="52">
        <v>0</v>
      </c>
      <c r="L187" s="13">
        <v>0</v>
      </c>
      <c r="M187" s="52">
        <v>0</v>
      </c>
      <c r="N187" s="13">
        <v>0</v>
      </c>
      <c r="O187" s="52">
        <v>0</v>
      </c>
      <c r="P187" s="13">
        <v>0</v>
      </c>
      <c r="Q187" s="13">
        <v>331</v>
      </c>
      <c r="R187" s="13">
        <v>1782766</v>
      </c>
      <c r="S187" s="13">
        <v>0</v>
      </c>
      <c r="T187" s="13">
        <v>0</v>
      </c>
      <c r="U187" s="13">
        <v>0</v>
      </c>
      <c r="V187" s="13">
        <v>0</v>
      </c>
      <c r="W187" s="13">
        <v>0</v>
      </c>
      <c r="X187" s="13">
        <v>0</v>
      </c>
      <c r="Y187" s="13">
        <v>0</v>
      </c>
    </row>
    <row r="188" spans="1:25" ht="15.6" x14ac:dyDescent="0.3">
      <c r="A188" s="24" t="s">
        <v>200</v>
      </c>
      <c r="B188" s="24" t="s">
        <v>200</v>
      </c>
      <c r="C188" s="12" t="s">
        <v>759</v>
      </c>
      <c r="D188" s="13">
        <v>4782229.3999999994</v>
      </c>
      <c r="E188" s="13">
        <v>0</v>
      </c>
      <c r="F188" s="13">
        <v>0</v>
      </c>
      <c r="G188" s="13">
        <v>0</v>
      </c>
      <c r="H188" s="13">
        <v>0</v>
      </c>
      <c r="I188" s="13">
        <v>0</v>
      </c>
      <c r="J188" s="13">
        <v>0</v>
      </c>
      <c r="K188" s="52">
        <v>0</v>
      </c>
      <c r="L188" s="13">
        <v>0</v>
      </c>
      <c r="M188" s="52">
        <v>0</v>
      </c>
      <c r="N188" s="13">
        <v>0</v>
      </c>
      <c r="O188" s="52">
        <v>0</v>
      </c>
      <c r="P188" s="13">
        <v>0</v>
      </c>
      <c r="Q188" s="13">
        <v>887.9</v>
      </c>
      <c r="R188" s="13">
        <v>4782229.3999999994</v>
      </c>
      <c r="S188" s="13">
        <v>0</v>
      </c>
      <c r="T188" s="13">
        <v>0</v>
      </c>
      <c r="U188" s="13">
        <v>0</v>
      </c>
      <c r="V188" s="13">
        <v>0</v>
      </c>
      <c r="W188" s="13">
        <v>0</v>
      </c>
      <c r="X188" s="13">
        <v>0</v>
      </c>
      <c r="Y188" s="13">
        <v>0</v>
      </c>
    </row>
    <row r="189" spans="1:25" ht="15.6" x14ac:dyDescent="0.3">
      <c r="A189" s="24" t="s">
        <v>201</v>
      </c>
      <c r="B189" s="24" t="s">
        <v>201</v>
      </c>
      <c r="C189" s="12" t="s">
        <v>758</v>
      </c>
      <c r="D189" s="13">
        <v>9675048</v>
      </c>
      <c r="E189" s="13">
        <v>0</v>
      </c>
      <c r="F189" s="13">
        <v>0</v>
      </c>
      <c r="G189" s="13">
        <v>0</v>
      </c>
      <c r="H189" s="13">
        <v>0</v>
      </c>
      <c r="I189" s="13">
        <v>0</v>
      </c>
      <c r="J189" s="13">
        <v>0</v>
      </c>
      <c r="K189" s="52">
        <v>4</v>
      </c>
      <c r="L189" s="13">
        <v>9675048</v>
      </c>
      <c r="M189" s="52">
        <v>0</v>
      </c>
      <c r="N189" s="13">
        <v>0</v>
      </c>
      <c r="O189" s="52">
        <v>0</v>
      </c>
      <c r="P189" s="13">
        <v>0</v>
      </c>
      <c r="Q189" s="13">
        <v>0</v>
      </c>
      <c r="R189" s="13">
        <v>0</v>
      </c>
      <c r="S189" s="13">
        <v>0</v>
      </c>
      <c r="T189" s="13">
        <v>0</v>
      </c>
      <c r="U189" s="13">
        <v>0</v>
      </c>
      <c r="V189" s="13">
        <v>0</v>
      </c>
      <c r="W189" s="13">
        <v>0</v>
      </c>
      <c r="X189" s="13">
        <v>0</v>
      </c>
      <c r="Y189" s="13">
        <v>0</v>
      </c>
    </row>
    <row r="190" spans="1:25" ht="31.2" x14ac:dyDescent="0.3">
      <c r="A190" s="24" t="s">
        <v>202</v>
      </c>
      <c r="B190" s="24" t="s">
        <v>202</v>
      </c>
      <c r="C190" s="12" t="s">
        <v>918</v>
      </c>
      <c r="D190" s="13">
        <v>2619750</v>
      </c>
      <c r="E190" s="13">
        <v>0</v>
      </c>
      <c r="F190" s="13">
        <v>0</v>
      </c>
      <c r="G190" s="13">
        <v>0</v>
      </c>
      <c r="H190" s="13">
        <v>0</v>
      </c>
      <c r="I190" s="13">
        <v>0</v>
      </c>
      <c r="J190" s="13">
        <v>0</v>
      </c>
      <c r="K190" s="52">
        <v>0</v>
      </c>
      <c r="L190" s="13">
        <v>0</v>
      </c>
      <c r="M190" s="52">
        <v>0</v>
      </c>
      <c r="N190" s="13">
        <v>0</v>
      </c>
      <c r="O190" s="52">
        <v>0</v>
      </c>
      <c r="P190" s="13">
        <v>0</v>
      </c>
      <c r="Q190" s="13">
        <v>0</v>
      </c>
      <c r="R190" s="13">
        <v>0</v>
      </c>
      <c r="S190" s="13">
        <v>0</v>
      </c>
      <c r="T190" s="13">
        <v>0</v>
      </c>
      <c r="U190" s="13">
        <v>499</v>
      </c>
      <c r="V190" s="13">
        <v>0</v>
      </c>
      <c r="W190" s="13">
        <v>2619750</v>
      </c>
      <c r="X190" s="13">
        <v>0</v>
      </c>
      <c r="Y190" s="13">
        <v>0</v>
      </c>
    </row>
    <row r="191" spans="1:25" ht="31.2" x14ac:dyDescent="0.3">
      <c r="A191" s="24" t="s">
        <v>203</v>
      </c>
      <c r="B191" s="24" t="s">
        <v>203</v>
      </c>
      <c r="C191" s="12" t="s">
        <v>919</v>
      </c>
      <c r="D191" s="13">
        <v>2310000</v>
      </c>
      <c r="E191" s="13">
        <v>0</v>
      </c>
      <c r="F191" s="13">
        <v>0</v>
      </c>
      <c r="G191" s="13">
        <v>0</v>
      </c>
      <c r="H191" s="13">
        <v>0</v>
      </c>
      <c r="I191" s="13">
        <v>0</v>
      </c>
      <c r="J191" s="13">
        <v>0</v>
      </c>
      <c r="K191" s="52">
        <v>0</v>
      </c>
      <c r="L191" s="13">
        <v>0</v>
      </c>
      <c r="M191" s="52">
        <v>0</v>
      </c>
      <c r="N191" s="13">
        <v>0</v>
      </c>
      <c r="O191" s="52">
        <v>0</v>
      </c>
      <c r="P191" s="13">
        <v>0</v>
      </c>
      <c r="Q191" s="13">
        <v>0</v>
      </c>
      <c r="R191" s="13">
        <v>0</v>
      </c>
      <c r="S191" s="13">
        <v>0</v>
      </c>
      <c r="T191" s="13">
        <v>0</v>
      </c>
      <c r="U191" s="13">
        <v>440</v>
      </c>
      <c r="V191" s="13">
        <v>0</v>
      </c>
      <c r="W191" s="13">
        <v>2310000</v>
      </c>
      <c r="X191" s="13">
        <v>0</v>
      </c>
      <c r="Y191" s="13">
        <v>0</v>
      </c>
    </row>
    <row r="192" spans="1:25" ht="31.2" x14ac:dyDescent="0.3">
      <c r="A192" s="24" t="s">
        <v>204</v>
      </c>
      <c r="B192" s="24" t="s">
        <v>204</v>
      </c>
      <c r="C192" s="12" t="s">
        <v>920</v>
      </c>
      <c r="D192" s="13">
        <v>18453850</v>
      </c>
      <c r="E192" s="13">
        <v>0</v>
      </c>
      <c r="F192" s="13">
        <v>4431100</v>
      </c>
      <c r="G192" s="13">
        <v>0</v>
      </c>
      <c r="H192" s="13">
        <v>0</v>
      </c>
      <c r="I192" s="13">
        <v>0</v>
      </c>
      <c r="J192" s="13">
        <v>0</v>
      </c>
      <c r="K192" s="52">
        <v>0</v>
      </c>
      <c r="L192" s="13">
        <v>0</v>
      </c>
      <c r="M192" s="52">
        <v>0</v>
      </c>
      <c r="N192" s="13">
        <v>0</v>
      </c>
      <c r="O192" s="52">
        <v>0</v>
      </c>
      <c r="P192" s="13">
        <v>0</v>
      </c>
      <c r="Q192" s="13">
        <v>0</v>
      </c>
      <c r="R192" s="13">
        <v>0</v>
      </c>
      <c r="S192" s="13">
        <v>0</v>
      </c>
      <c r="T192" s="13">
        <v>0</v>
      </c>
      <c r="U192" s="13">
        <v>2671</v>
      </c>
      <c r="V192" s="13">
        <v>0</v>
      </c>
      <c r="W192" s="13">
        <v>14022750</v>
      </c>
      <c r="X192" s="13">
        <v>0</v>
      </c>
      <c r="Y192" s="13">
        <v>0</v>
      </c>
    </row>
    <row r="193" spans="1:25" ht="15.6" x14ac:dyDescent="0.3">
      <c r="A193" s="24" t="s">
        <v>205</v>
      </c>
      <c r="B193" s="24" t="s">
        <v>205</v>
      </c>
      <c r="C193" s="12" t="s">
        <v>754</v>
      </c>
      <c r="D193" s="13">
        <v>4011000</v>
      </c>
      <c r="E193" s="13">
        <v>0</v>
      </c>
      <c r="F193" s="13">
        <v>0</v>
      </c>
      <c r="G193" s="13">
        <v>0</v>
      </c>
      <c r="H193" s="13">
        <v>0</v>
      </c>
      <c r="I193" s="13">
        <v>0</v>
      </c>
      <c r="J193" s="13">
        <v>0</v>
      </c>
      <c r="K193" s="52">
        <v>0</v>
      </c>
      <c r="L193" s="13">
        <v>0</v>
      </c>
      <c r="M193" s="52">
        <v>0</v>
      </c>
      <c r="N193" s="13">
        <v>0</v>
      </c>
      <c r="O193" s="52">
        <v>0</v>
      </c>
      <c r="P193" s="13">
        <v>0</v>
      </c>
      <c r="Q193" s="13">
        <v>0</v>
      </c>
      <c r="R193" s="13">
        <v>0</v>
      </c>
      <c r="S193" s="13">
        <v>0</v>
      </c>
      <c r="T193" s="13">
        <v>0</v>
      </c>
      <c r="U193" s="13">
        <v>764</v>
      </c>
      <c r="V193" s="13">
        <v>0</v>
      </c>
      <c r="W193" s="13">
        <v>4011000</v>
      </c>
      <c r="X193" s="13">
        <v>0</v>
      </c>
      <c r="Y193" s="13">
        <v>0</v>
      </c>
    </row>
    <row r="194" spans="1:25" ht="15.6" x14ac:dyDescent="0.3">
      <c r="A194" s="24" t="s">
        <v>206</v>
      </c>
      <c r="B194" s="24" t="s">
        <v>206</v>
      </c>
      <c r="C194" s="12" t="s">
        <v>753</v>
      </c>
      <c r="D194" s="13">
        <v>5464446</v>
      </c>
      <c r="E194" s="13">
        <v>0</v>
      </c>
      <c r="F194" s="13">
        <v>0</v>
      </c>
      <c r="G194" s="13">
        <v>0</v>
      </c>
      <c r="H194" s="13">
        <v>0</v>
      </c>
      <c r="I194" s="13">
        <v>0</v>
      </c>
      <c r="J194" s="13">
        <v>0</v>
      </c>
      <c r="K194" s="52">
        <v>0</v>
      </c>
      <c r="L194" s="13">
        <v>0</v>
      </c>
      <c r="M194" s="52">
        <v>0</v>
      </c>
      <c r="N194" s="13">
        <v>0</v>
      </c>
      <c r="O194" s="52">
        <v>0</v>
      </c>
      <c r="P194" s="13">
        <v>0</v>
      </c>
      <c r="Q194" s="13">
        <v>1014</v>
      </c>
      <c r="R194" s="13">
        <v>5464446</v>
      </c>
      <c r="S194" s="13">
        <v>0</v>
      </c>
      <c r="T194" s="13">
        <v>0</v>
      </c>
      <c r="U194" s="13">
        <v>0</v>
      </c>
      <c r="V194" s="13">
        <v>0</v>
      </c>
      <c r="W194" s="13">
        <v>0</v>
      </c>
      <c r="X194" s="13">
        <v>0</v>
      </c>
      <c r="Y194" s="13">
        <v>0</v>
      </c>
    </row>
    <row r="195" spans="1:25" ht="15.6" x14ac:dyDescent="0.3">
      <c r="A195" s="24" t="s">
        <v>207</v>
      </c>
      <c r="B195" s="24" t="s">
        <v>207</v>
      </c>
      <c r="C195" s="12" t="s">
        <v>752</v>
      </c>
      <c r="D195" s="13">
        <v>8610598.2000000011</v>
      </c>
      <c r="E195" s="13">
        <v>0</v>
      </c>
      <c r="F195" s="13">
        <v>0</v>
      </c>
      <c r="G195" s="13">
        <v>0</v>
      </c>
      <c r="H195" s="13">
        <v>0</v>
      </c>
      <c r="I195" s="13">
        <v>0</v>
      </c>
      <c r="J195" s="13">
        <v>0</v>
      </c>
      <c r="K195" s="52">
        <v>0</v>
      </c>
      <c r="L195" s="13">
        <v>0</v>
      </c>
      <c r="M195" s="52">
        <v>0</v>
      </c>
      <c r="N195" s="13">
        <v>0</v>
      </c>
      <c r="O195" s="52">
        <v>0</v>
      </c>
      <c r="P195" s="13">
        <v>0</v>
      </c>
      <c r="Q195" s="13">
        <v>1598.7</v>
      </c>
      <c r="R195" s="13">
        <v>8610598.2000000011</v>
      </c>
      <c r="S195" s="13">
        <v>0</v>
      </c>
      <c r="T195" s="13">
        <v>0</v>
      </c>
      <c r="U195" s="13">
        <v>0</v>
      </c>
      <c r="V195" s="13">
        <v>0</v>
      </c>
      <c r="W195" s="13">
        <v>0</v>
      </c>
      <c r="X195" s="13">
        <v>0</v>
      </c>
      <c r="Y195" s="13">
        <v>0</v>
      </c>
    </row>
    <row r="196" spans="1:25" ht="15.6" x14ac:dyDescent="0.3">
      <c r="A196" s="24" t="s">
        <v>208</v>
      </c>
      <c r="B196" s="24" t="s">
        <v>208</v>
      </c>
      <c r="C196" s="12" t="s">
        <v>751</v>
      </c>
      <c r="D196" s="13">
        <v>4658890</v>
      </c>
      <c r="E196" s="13">
        <v>0</v>
      </c>
      <c r="F196" s="13">
        <v>0</v>
      </c>
      <c r="G196" s="13">
        <v>0</v>
      </c>
      <c r="H196" s="13">
        <v>0</v>
      </c>
      <c r="I196" s="13">
        <v>0</v>
      </c>
      <c r="J196" s="13">
        <v>0</v>
      </c>
      <c r="K196" s="52">
        <v>0</v>
      </c>
      <c r="L196" s="13">
        <v>0</v>
      </c>
      <c r="M196" s="52">
        <v>0</v>
      </c>
      <c r="N196" s="13">
        <v>0</v>
      </c>
      <c r="O196" s="52">
        <v>0</v>
      </c>
      <c r="P196" s="13">
        <v>0</v>
      </c>
      <c r="Q196" s="13">
        <v>865</v>
      </c>
      <c r="R196" s="13">
        <v>4658890</v>
      </c>
      <c r="S196" s="13">
        <v>0</v>
      </c>
      <c r="T196" s="13">
        <v>0</v>
      </c>
      <c r="U196" s="13">
        <v>0</v>
      </c>
      <c r="V196" s="13">
        <v>0</v>
      </c>
      <c r="W196" s="13">
        <v>0</v>
      </c>
      <c r="X196" s="13">
        <v>0</v>
      </c>
      <c r="Y196" s="13">
        <v>0</v>
      </c>
    </row>
    <row r="197" spans="1:25" s="7" customFormat="1" ht="15.6" x14ac:dyDescent="0.3">
      <c r="A197" s="24" t="s">
        <v>209</v>
      </c>
      <c r="B197" s="24" t="s">
        <v>209</v>
      </c>
      <c r="C197" s="43" t="s">
        <v>861</v>
      </c>
      <c r="D197" s="13">
        <v>3360864</v>
      </c>
      <c r="E197" s="13">
        <v>0</v>
      </c>
      <c r="F197" s="13">
        <v>0</v>
      </c>
      <c r="G197" s="13">
        <v>0</v>
      </c>
      <c r="H197" s="13">
        <v>0</v>
      </c>
      <c r="I197" s="13">
        <v>0</v>
      </c>
      <c r="J197" s="13">
        <v>0</v>
      </c>
      <c r="K197" s="52">
        <v>0</v>
      </c>
      <c r="L197" s="13">
        <v>0</v>
      </c>
      <c r="M197" s="52">
        <v>0</v>
      </c>
      <c r="N197" s="13">
        <v>0</v>
      </c>
      <c r="O197" s="52">
        <v>0</v>
      </c>
      <c r="P197" s="13">
        <v>0</v>
      </c>
      <c r="Q197" s="13">
        <v>624</v>
      </c>
      <c r="R197" s="13">
        <v>3360864</v>
      </c>
      <c r="S197" s="13">
        <v>0</v>
      </c>
      <c r="T197" s="13">
        <v>0</v>
      </c>
      <c r="U197" s="13">
        <v>0</v>
      </c>
      <c r="V197" s="13">
        <v>0</v>
      </c>
      <c r="W197" s="13">
        <v>0</v>
      </c>
      <c r="X197" s="13">
        <v>0</v>
      </c>
      <c r="Y197" s="13">
        <v>0</v>
      </c>
    </row>
    <row r="198" spans="1:25" ht="16.5" customHeight="1" x14ac:dyDescent="0.3">
      <c r="A198" s="24" t="s">
        <v>210</v>
      </c>
      <c r="B198" s="24" t="s">
        <v>210</v>
      </c>
      <c r="C198" s="12" t="s">
        <v>750</v>
      </c>
      <c r="D198" s="13">
        <v>2019750</v>
      </c>
      <c r="E198" s="13">
        <v>0</v>
      </c>
      <c r="F198" s="13">
        <v>0</v>
      </c>
      <c r="G198" s="13">
        <v>0</v>
      </c>
      <c r="H198" s="13">
        <v>0</v>
      </c>
      <c r="I198" s="13">
        <v>0</v>
      </c>
      <c r="J198" s="13">
        <v>0</v>
      </c>
      <c r="K198" s="52">
        <v>0</v>
      </c>
      <c r="L198" s="13">
        <v>0</v>
      </c>
      <c r="M198" s="52">
        <v>0</v>
      </c>
      <c r="N198" s="13">
        <v>0</v>
      </c>
      <c r="O198" s="52">
        <v>0</v>
      </c>
      <c r="P198" s="13">
        <v>0</v>
      </c>
      <c r="Q198" s="13">
        <v>375</v>
      </c>
      <c r="R198" s="13">
        <v>2019750</v>
      </c>
      <c r="S198" s="13">
        <v>0</v>
      </c>
      <c r="T198" s="13">
        <v>0</v>
      </c>
      <c r="U198" s="13">
        <v>0</v>
      </c>
      <c r="V198" s="13">
        <v>0</v>
      </c>
      <c r="W198" s="13">
        <v>0</v>
      </c>
      <c r="X198" s="13">
        <v>0</v>
      </c>
      <c r="Y198" s="13">
        <v>0</v>
      </c>
    </row>
    <row r="199" spans="1:25" ht="15" customHeight="1" x14ac:dyDescent="0.3">
      <c r="A199" s="24" t="s">
        <v>211</v>
      </c>
      <c r="B199" s="24" t="s">
        <v>211</v>
      </c>
      <c r="C199" s="12" t="s">
        <v>749</v>
      </c>
      <c r="D199" s="13">
        <v>2078996</v>
      </c>
      <c r="E199" s="13">
        <v>0</v>
      </c>
      <c r="F199" s="13">
        <v>0</v>
      </c>
      <c r="G199" s="13">
        <v>0</v>
      </c>
      <c r="H199" s="13">
        <v>0</v>
      </c>
      <c r="I199" s="13">
        <v>0</v>
      </c>
      <c r="J199" s="13">
        <v>0</v>
      </c>
      <c r="K199" s="52">
        <v>0</v>
      </c>
      <c r="L199" s="13">
        <v>0</v>
      </c>
      <c r="M199" s="52">
        <v>0</v>
      </c>
      <c r="N199" s="13">
        <v>0</v>
      </c>
      <c r="O199" s="52">
        <v>0</v>
      </c>
      <c r="P199" s="13">
        <v>0</v>
      </c>
      <c r="Q199" s="13">
        <v>386</v>
      </c>
      <c r="R199" s="13">
        <v>2078996</v>
      </c>
      <c r="S199" s="13">
        <v>0</v>
      </c>
      <c r="T199" s="13">
        <v>0</v>
      </c>
      <c r="U199" s="13">
        <v>0</v>
      </c>
      <c r="V199" s="13">
        <v>0</v>
      </c>
      <c r="W199" s="13">
        <v>0</v>
      </c>
      <c r="X199" s="13">
        <v>0</v>
      </c>
      <c r="Y199" s="13">
        <v>0</v>
      </c>
    </row>
    <row r="200" spans="1:25" ht="14.25" customHeight="1" x14ac:dyDescent="0.3">
      <c r="A200" s="28" t="s">
        <v>212</v>
      </c>
      <c r="B200" s="28" t="s">
        <v>212</v>
      </c>
      <c r="C200" s="12" t="s">
        <v>748</v>
      </c>
      <c r="D200" s="13">
        <v>2058000</v>
      </c>
      <c r="E200" s="13">
        <v>0</v>
      </c>
      <c r="F200" s="13">
        <v>0</v>
      </c>
      <c r="G200" s="13">
        <v>0</v>
      </c>
      <c r="H200" s="13">
        <v>0</v>
      </c>
      <c r="I200" s="13">
        <v>0</v>
      </c>
      <c r="J200" s="13">
        <v>0</v>
      </c>
      <c r="K200" s="52">
        <v>0</v>
      </c>
      <c r="L200" s="13">
        <v>0</v>
      </c>
      <c r="M200" s="52">
        <v>0</v>
      </c>
      <c r="N200" s="13">
        <v>0</v>
      </c>
      <c r="O200" s="52">
        <v>0</v>
      </c>
      <c r="P200" s="13">
        <v>0</v>
      </c>
      <c r="Q200" s="13">
        <v>0</v>
      </c>
      <c r="R200" s="13">
        <v>0</v>
      </c>
      <c r="S200" s="13">
        <v>0</v>
      </c>
      <c r="T200" s="13">
        <v>0</v>
      </c>
      <c r="U200" s="13">
        <v>392</v>
      </c>
      <c r="V200" s="13">
        <v>0</v>
      </c>
      <c r="W200" s="13">
        <v>2058000</v>
      </c>
      <c r="X200" s="13">
        <v>0</v>
      </c>
      <c r="Y200" s="13">
        <v>0</v>
      </c>
    </row>
    <row r="201" spans="1:25" ht="15.6" x14ac:dyDescent="0.3">
      <c r="A201" s="24" t="s">
        <v>213</v>
      </c>
      <c r="B201" s="24" t="s">
        <v>213</v>
      </c>
      <c r="C201" s="12" t="s">
        <v>747</v>
      </c>
      <c r="D201" s="13">
        <v>2370917.1999999997</v>
      </c>
      <c r="E201" s="13">
        <v>0</v>
      </c>
      <c r="F201" s="13">
        <v>0</v>
      </c>
      <c r="G201" s="13">
        <v>0</v>
      </c>
      <c r="H201" s="13">
        <v>0</v>
      </c>
      <c r="I201" s="13">
        <v>0</v>
      </c>
      <c r="J201" s="13">
        <v>0</v>
      </c>
      <c r="K201" s="52">
        <v>0</v>
      </c>
      <c r="L201" s="13">
        <v>0</v>
      </c>
      <c r="M201" s="52">
        <v>0</v>
      </c>
      <c r="N201" s="13">
        <v>0</v>
      </c>
      <c r="O201" s="52">
        <v>0</v>
      </c>
      <c r="P201" s="13">
        <v>0</v>
      </c>
      <c r="Q201" s="13">
        <v>440.2</v>
      </c>
      <c r="R201" s="13">
        <v>2370917.1999999997</v>
      </c>
      <c r="S201" s="13">
        <v>0</v>
      </c>
      <c r="T201" s="13">
        <v>0</v>
      </c>
      <c r="U201" s="13">
        <v>0</v>
      </c>
      <c r="V201" s="13">
        <v>0</v>
      </c>
      <c r="W201" s="13">
        <v>0</v>
      </c>
      <c r="X201" s="13">
        <v>0</v>
      </c>
      <c r="Y201" s="13">
        <v>0</v>
      </c>
    </row>
    <row r="202" spans="1:25" ht="15.6" x14ac:dyDescent="0.3">
      <c r="A202" s="24" t="s">
        <v>214</v>
      </c>
      <c r="B202" s="24" t="s">
        <v>214</v>
      </c>
      <c r="C202" s="12" t="s">
        <v>746</v>
      </c>
      <c r="D202" s="13">
        <v>2283664</v>
      </c>
      <c r="E202" s="13">
        <v>0</v>
      </c>
      <c r="F202" s="13">
        <v>0</v>
      </c>
      <c r="G202" s="13">
        <v>0</v>
      </c>
      <c r="H202" s="13">
        <v>0</v>
      </c>
      <c r="I202" s="13">
        <v>0</v>
      </c>
      <c r="J202" s="13">
        <v>0</v>
      </c>
      <c r="K202" s="52">
        <v>0</v>
      </c>
      <c r="L202" s="13">
        <v>0</v>
      </c>
      <c r="M202" s="52">
        <v>0</v>
      </c>
      <c r="N202" s="13">
        <v>0</v>
      </c>
      <c r="O202" s="52">
        <v>0</v>
      </c>
      <c r="P202" s="13">
        <v>0</v>
      </c>
      <c r="Q202" s="13">
        <v>424</v>
      </c>
      <c r="R202" s="13">
        <v>2283664</v>
      </c>
      <c r="S202" s="13">
        <v>0</v>
      </c>
      <c r="T202" s="13">
        <v>0</v>
      </c>
      <c r="U202" s="13">
        <v>0</v>
      </c>
      <c r="V202" s="13">
        <v>0</v>
      </c>
      <c r="W202" s="13">
        <v>0</v>
      </c>
      <c r="X202" s="13">
        <v>0</v>
      </c>
      <c r="Y202" s="13">
        <v>0</v>
      </c>
    </row>
    <row r="203" spans="1:25" ht="15.6" x14ac:dyDescent="0.3">
      <c r="A203" s="24" t="s">
        <v>215</v>
      </c>
      <c r="B203" s="24" t="s">
        <v>215</v>
      </c>
      <c r="C203" s="12" t="s">
        <v>745</v>
      </c>
      <c r="D203" s="13">
        <v>2310594</v>
      </c>
      <c r="E203" s="13">
        <v>0</v>
      </c>
      <c r="F203" s="13">
        <v>0</v>
      </c>
      <c r="G203" s="13">
        <v>0</v>
      </c>
      <c r="H203" s="13">
        <v>0</v>
      </c>
      <c r="I203" s="13">
        <v>0</v>
      </c>
      <c r="J203" s="13">
        <v>0</v>
      </c>
      <c r="K203" s="52">
        <v>0</v>
      </c>
      <c r="L203" s="13">
        <v>0</v>
      </c>
      <c r="M203" s="52">
        <v>0</v>
      </c>
      <c r="N203" s="13">
        <v>0</v>
      </c>
      <c r="O203" s="52">
        <v>0</v>
      </c>
      <c r="P203" s="13">
        <v>0</v>
      </c>
      <c r="Q203" s="13">
        <v>429</v>
      </c>
      <c r="R203" s="13">
        <v>2310594</v>
      </c>
      <c r="S203" s="13">
        <v>0</v>
      </c>
      <c r="T203" s="13">
        <v>0</v>
      </c>
      <c r="U203" s="13">
        <v>0</v>
      </c>
      <c r="V203" s="13">
        <v>0</v>
      </c>
      <c r="W203" s="13">
        <v>0</v>
      </c>
      <c r="X203" s="13">
        <v>0</v>
      </c>
      <c r="Y203" s="13">
        <v>0</v>
      </c>
    </row>
    <row r="204" spans="1:25" ht="15.6" x14ac:dyDescent="0.3">
      <c r="A204" s="24" t="s">
        <v>216</v>
      </c>
      <c r="B204" s="24" t="s">
        <v>216</v>
      </c>
      <c r="C204" s="12" t="s">
        <v>744</v>
      </c>
      <c r="D204" s="13">
        <v>2531420</v>
      </c>
      <c r="E204" s="13">
        <v>0</v>
      </c>
      <c r="F204" s="13">
        <v>0</v>
      </c>
      <c r="G204" s="13">
        <v>0</v>
      </c>
      <c r="H204" s="13">
        <v>0</v>
      </c>
      <c r="I204" s="13">
        <v>0</v>
      </c>
      <c r="J204" s="13">
        <v>0</v>
      </c>
      <c r="K204" s="52">
        <v>0</v>
      </c>
      <c r="L204" s="13">
        <v>0</v>
      </c>
      <c r="M204" s="52">
        <v>0</v>
      </c>
      <c r="N204" s="13">
        <v>0</v>
      </c>
      <c r="O204" s="52">
        <v>0</v>
      </c>
      <c r="P204" s="13">
        <v>0</v>
      </c>
      <c r="Q204" s="13">
        <v>470</v>
      </c>
      <c r="R204" s="13">
        <v>2531420</v>
      </c>
      <c r="S204" s="13">
        <v>0</v>
      </c>
      <c r="T204" s="13">
        <v>0</v>
      </c>
      <c r="U204" s="13">
        <v>0</v>
      </c>
      <c r="V204" s="13">
        <v>0</v>
      </c>
      <c r="W204" s="13">
        <v>0</v>
      </c>
      <c r="X204" s="13">
        <v>0</v>
      </c>
      <c r="Y204" s="13">
        <v>0</v>
      </c>
    </row>
    <row r="205" spans="1:25" ht="15.6" x14ac:dyDescent="0.3">
      <c r="A205" s="24" t="s">
        <v>217</v>
      </c>
      <c r="B205" s="24" t="s">
        <v>217</v>
      </c>
      <c r="C205" s="12" t="s">
        <v>743</v>
      </c>
      <c r="D205" s="13">
        <v>2235190</v>
      </c>
      <c r="E205" s="13">
        <v>0</v>
      </c>
      <c r="F205" s="13">
        <v>0</v>
      </c>
      <c r="G205" s="13">
        <v>0</v>
      </c>
      <c r="H205" s="13">
        <v>0</v>
      </c>
      <c r="I205" s="13">
        <v>0</v>
      </c>
      <c r="J205" s="13">
        <v>0</v>
      </c>
      <c r="K205" s="52">
        <v>0</v>
      </c>
      <c r="L205" s="13">
        <v>0</v>
      </c>
      <c r="M205" s="52">
        <v>0</v>
      </c>
      <c r="N205" s="13">
        <v>0</v>
      </c>
      <c r="O205" s="52">
        <v>0</v>
      </c>
      <c r="P205" s="13">
        <v>0</v>
      </c>
      <c r="Q205" s="13">
        <v>415</v>
      </c>
      <c r="R205" s="13">
        <v>2235190</v>
      </c>
      <c r="S205" s="13">
        <v>0</v>
      </c>
      <c r="T205" s="13">
        <v>0</v>
      </c>
      <c r="U205" s="13">
        <v>0</v>
      </c>
      <c r="V205" s="13">
        <v>0</v>
      </c>
      <c r="W205" s="13">
        <v>0</v>
      </c>
      <c r="X205" s="13">
        <v>0</v>
      </c>
      <c r="Y205" s="13">
        <v>0</v>
      </c>
    </row>
    <row r="206" spans="1:25" ht="15.6" x14ac:dyDescent="0.3">
      <c r="A206" s="24" t="s">
        <v>218</v>
      </c>
      <c r="B206" s="24" t="s">
        <v>218</v>
      </c>
      <c r="C206" s="12" t="s">
        <v>742</v>
      </c>
      <c r="D206" s="13">
        <v>2936985.8</v>
      </c>
      <c r="E206" s="13">
        <v>0</v>
      </c>
      <c r="F206" s="13">
        <v>0</v>
      </c>
      <c r="G206" s="13">
        <v>0</v>
      </c>
      <c r="H206" s="13">
        <v>0</v>
      </c>
      <c r="I206" s="13">
        <v>0</v>
      </c>
      <c r="J206" s="13">
        <v>0</v>
      </c>
      <c r="K206" s="52">
        <v>0</v>
      </c>
      <c r="L206" s="13">
        <v>0</v>
      </c>
      <c r="M206" s="52">
        <v>0</v>
      </c>
      <c r="N206" s="13">
        <v>0</v>
      </c>
      <c r="O206" s="52">
        <v>0</v>
      </c>
      <c r="P206" s="13">
        <v>0</v>
      </c>
      <c r="Q206" s="13">
        <v>545.29999999999995</v>
      </c>
      <c r="R206" s="13">
        <v>2936985.8</v>
      </c>
      <c r="S206" s="13">
        <v>0</v>
      </c>
      <c r="T206" s="13">
        <v>0</v>
      </c>
      <c r="U206" s="13">
        <v>0</v>
      </c>
      <c r="V206" s="13">
        <v>0</v>
      </c>
      <c r="W206" s="13">
        <v>0</v>
      </c>
      <c r="X206" s="13">
        <v>0</v>
      </c>
      <c r="Y206" s="13">
        <v>0</v>
      </c>
    </row>
    <row r="207" spans="1:25" ht="16.5" customHeight="1" x14ac:dyDescent="0.3">
      <c r="A207" s="24" t="s">
        <v>219</v>
      </c>
      <c r="B207" s="24" t="s">
        <v>219</v>
      </c>
      <c r="C207" s="12" t="s">
        <v>741</v>
      </c>
      <c r="D207" s="13">
        <v>3452426</v>
      </c>
      <c r="E207" s="13">
        <v>0</v>
      </c>
      <c r="F207" s="13">
        <v>0</v>
      </c>
      <c r="G207" s="13">
        <v>0</v>
      </c>
      <c r="H207" s="13">
        <v>0</v>
      </c>
      <c r="I207" s="13">
        <v>0</v>
      </c>
      <c r="J207" s="13">
        <v>0</v>
      </c>
      <c r="K207" s="52">
        <v>0</v>
      </c>
      <c r="L207" s="13">
        <v>0</v>
      </c>
      <c r="M207" s="52">
        <v>0</v>
      </c>
      <c r="N207" s="13">
        <v>0</v>
      </c>
      <c r="O207" s="52">
        <v>0</v>
      </c>
      <c r="P207" s="13">
        <v>0</v>
      </c>
      <c r="Q207" s="13">
        <v>641</v>
      </c>
      <c r="R207" s="13">
        <v>3452426</v>
      </c>
      <c r="S207" s="13">
        <v>0</v>
      </c>
      <c r="T207" s="13">
        <v>0</v>
      </c>
      <c r="U207" s="13">
        <v>0</v>
      </c>
      <c r="V207" s="13">
        <v>0</v>
      </c>
      <c r="W207" s="13">
        <v>0</v>
      </c>
      <c r="X207" s="13">
        <v>0</v>
      </c>
      <c r="Y207" s="13">
        <v>0</v>
      </c>
    </row>
    <row r="208" spans="1:25" ht="16.5" customHeight="1" x14ac:dyDescent="0.3">
      <c r="A208" s="24" t="s">
        <v>220</v>
      </c>
      <c r="B208" s="24" t="s">
        <v>220</v>
      </c>
      <c r="C208" s="12" t="s">
        <v>740</v>
      </c>
      <c r="D208" s="13">
        <v>7129500</v>
      </c>
      <c r="E208" s="13">
        <v>0</v>
      </c>
      <c r="F208" s="13">
        <v>0</v>
      </c>
      <c r="G208" s="13">
        <v>0</v>
      </c>
      <c r="H208" s="13">
        <v>0</v>
      </c>
      <c r="I208" s="13">
        <v>0</v>
      </c>
      <c r="J208" s="13">
        <v>0</v>
      </c>
      <c r="K208" s="52">
        <v>0</v>
      </c>
      <c r="L208" s="13">
        <v>0</v>
      </c>
      <c r="M208" s="52">
        <v>0</v>
      </c>
      <c r="N208" s="13">
        <v>0</v>
      </c>
      <c r="O208" s="52">
        <v>0</v>
      </c>
      <c r="P208" s="13">
        <v>0</v>
      </c>
      <c r="Q208" s="13">
        <v>0</v>
      </c>
      <c r="R208" s="13">
        <v>0</v>
      </c>
      <c r="S208" s="13">
        <v>0</v>
      </c>
      <c r="T208" s="13">
        <v>0</v>
      </c>
      <c r="U208" s="13">
        <v>1358</v>
      </c>
      <c r="V208" s="13">
        <v>0</v>
      </c>
      <c r="W208" s="13">
        <v>7129500</v>
      </c>
      <c r="X208" s="13">
        <v>0</v>
      </c>
      <c r="Y208" s="13">
        <v>0</v>
      </c>
    </row>
    <row r="209" spans="1:25" ht="16.5" customHeight="1" x14ac:dyDescent="0.3">
      <c r="A209" s="24" t="s">
        <v>221</v>
      </c>
      <c r="B209" s="24" t="s">
        <v>221</v>
      </c>
      <c r="C209" s="12" t="s">
        <v>739</v>
      </c>
      <c r="D209" s="13">
        <v>5025138</v>
      </c>
      <c r="E209" s="13">
        <v>0</v>
      </c>
      <c r="F209" s="13">
        <v>0</v>
      </c>
      <c r="G209" s="13">
        <v>0</v>
      </c>
      <c r="H209" s="13">
        <v>0</v>
      </c>
      <c r="I209" s="13">
        <v>0</v>
      </c>
      <c r="J209" s="13">
        <v>0</v>
      </c>
      <c r="K209" s="52">
        <v>0</v>
      </c>
      <c r="L209" s="13">
        <v>0</v>
      </c>
      <c r="M209" s="52">
        <v>0</v>
      </c>
      <c r="N209" s="13">
        <v>0</v>
      </c>
      <c r="O209" s="52">
        <v>0</v>
      </c>
      <c r="P209" s="13">
        <v>0</v>
      </c>
      <c r="Q209" s="13">
        <v>933</v>
      </c>
      <c r="R209" s="13">
        <v>5025138</v>
      </c>
      <c r="S209" s="13">
        <v>0</v>
      </c>
      <c r="T209" s="13">
        <v>0</v>
      </c>
      <c r="U209" s="13">
        <v>0</v>
      </c>
      <c r="V209" s="13">
        <v>0</v>
      </c>
      <c r="W209" s="13">
        <v>0</v>
      </c>
      <c r="X209" s="13">
        <v>0</v>
      </c>
      <c r="Y209" s="13">
        <v>0</v>
      </c>
    </row>
    <row r="210" spans="1:25" ht="15.6" x14ac:dyDescent="0.3">
      <c r="A210" s="24" t="s">
        <v>222</v>
      </c>
      <c r="B210" s="24" t="s">
        <v>222</v>
      </c>
      <c r="C210" s="12" t="s">
        <v>738</v>
      </c>
      <c r="D210" s="13">
        <v>2089500</v>
      </c>
      <c r="E210" s="13">
        <v>0</v>
      </c>
      <c r="F210" s="13">
        <v>0</v>
      </c>
      <c r="G210" s="13">
        <v>0</v>
      </c>
      <c r="H210" s="13">
        <v>0</v>
      </c>
      <c r="I210" s="13">
        <v>0</v>
      </c>
      <c r="J210" s="13">
        <v>0</v>
      </c>
      <c r="K210" s="52">
        <v>0</v>
      </c>
      <c r="L210" s="13">
        <v>0</v>
      </c>
      <c r="M210" s="52">
        <v>0</v>
      </c>
      <c r="N210" s="13">
        <v>0</v>
      </c>
      <c r="O210" s="52">
        <v>0</v>
      </c>
      <c r="P210" s="13">
        <v>0</v>
      </c>
      <c r="Q210" s="13">
        <v>0</v>
      </c>
      <c r="R210" s="13">
        <v>0</v>
      </c>
      <c r="S210" s="13">
        <v>0</v>
      </c>
      <c r="T210" s="13">
        <v>0</v>
      </c>
      <c r="U210" s="13">
        <v>398</v>
      </c>
      <c r="V210" s="13">
        <v>0</v>
      </c>
      <c r="W210" s="13">
        <v>2089500</v>
      </c>
      <c r="X210" s="13">
        <v>0</v>
      </c>
      <c r="Y210" s="13">
        <v>0</v>
      </c>
    </row>
    <row r="211" spans="1:25" ht="15.6" x14ac:dyDescent="0.3">
      <c r="A211" s="24" t="s">
        <v>223</v>
      </c>
      <c r="B211" s="24" t="s">
        <v>223</v>
      </c>
      <c r="C211" s="12" t="s">
        <v>737</v>
      </c>
      <c r="D211" s="13">
        <v>3026932</v>
      </c>
      <c r="E211" s="13">
        <v>0</v>
      </c>
      <c r="F211" s="13">
        <v>0</v>
      </c>
      <c r="G211" s="13">
        <v>0</v>
      </c>
      <c r="H211" s="13">
        <v>0</v>
      </c>
      <c r="I211" s="13">
        <v>0</v>
      </c>
      <c r="J211" s="13">
        <v>0</v>
      </c>
      <c r="K211" s="52">
        <v>0</v>
      </c>
      <c r="L211" s="13">
        <v>0</v>
      </c>
      <c r="M211" s="52">
        <v>0</v>
      </c>
      <c r="N211" s="13">
        <v>0</v>
      </c>
      <c r="O211" s="52">
        <v>0</v>
      </c>
      <c r="P211" s="13">
        <v>0</v>
      </c>
      <c r="Q211" s="13">
        <v>562</v>
      </c>
      <c r="R211" s="13">
        <v>3026932</v>
      </c>
      <c r="S211" s="13">
        <v>0</v>
      </c>
      <c r="T211" s="13">
        <v>0</v>
      </c>
      <c r="U211" s="13">
        <v>0</v>
      </c>
      <c r="V211" s="13">
        <v>0</v>
      </c>
      <c r="W211" s="13">
        <v>0</v>
      </c>
      <c r="X211" s="13">
        <v>0</v>
      </c>
      <c r="Y211" s="13">
        <v>0</v>
      </c>
    </row>
    <row r="212" spans="1:25" ht="15.6" x14ac:dyDescent="0.3">
      <c r="A212" s="24" t="s">
        <v>224</v>
      </c>
      <c r="B212" s="24" t="s">
        <v>224</v>
      </c>
      <c r="C212" s="12" t="s">
        <v>736</v>
      </c>
      <c r="D212" s="13">
        <v>7503150</v>
      </c>
      <c r="E212" s="13">
        <v>0</v>
      </c>
      <c r="F212" s="13">
        <v>1938150</v>
      </c>
      <c r="G212" s="13">
        <v>0</v>
      </c>
      <c r="H212" s="13">
        <v>0</v>
      </c>
      <c r="I212" s="13">
        <v>0</v>
      </c>
      <c r="J212" s="13">
        <v>0</v>
      </c>
      <c r="K212" s="52">
        <v>0</v>
      </c>
      <c r="L212" s="13">
        <v>0</v>
      </c>
      <c r="M212" s="52">
        <v>0</v>
      </c>
      <c r="N212" s="13">
        <v>0</v>
      </c>
      <c r="O212" s="52">
        <v>0</v>
      </c>
      <c r="P212" s="13">
        <v>0</v>
      </c>
      <c r="Q212" s="13">
        <v>0</v>
      </c>
      <c r="R212" s="13">
        <v>0</v>
      </c>
      <c r="S212" s="13">
        <v>0</v>
      </c>
      <c r="T212" s="13">
        <v>0</v>
      </c>
      <c r="U212" s="13">
        <v>1060</v>
      </c>
      <c r="V212" s="13">
        <v>0</v>
      </c>
      <c r="W212" s="13">
        <v>5565000</v>
      </c>
      <c r="X212" s="13">
        <v>0</v>
      </c>
      <c r="Y212" s="13">
        <v>0</v>
      </c>
    </row>
    <row r="213" spans="1:25" ht="15.6" x14ac:dyDescent="0.3">
      <c r="A213" s="24" t="s">
        <v>225</v>
      </c>
      <c r="B213" s="24" t="s">
        <v>225</v>
      </c>
      <c r="C213" s="12" t="s">
        <v>735</v>
      </c>
      <c r="D213" s="13">
        <v>7255500</v>
      </c>
      <c r="E213" s="13">
        <v>0</v>
      </c>
      <c r="F213" s="13">
        <v>0</v>
      </c>
      <c r="G213" s="13">
        <v>0</v>
      </c>
      <c r="H213" s="13">
        <v>0</v>
      </c>
      <c r="I213" s="13">
        <v>0</v>
      </c>
      <c r="J213" s="13">
        <v>0</v>
      </c>
      <c r="K213" s="52">
        <v>0</v>
      </c>
      <c r="L213" s="13">
        <v>0</v>
      </c>
      <c r="M213" s="52">
        <v>0</v>
      </c>
      <c r="N213" s="13">
        <v>0</v>
      </c>
      <c r="O213" s="52">
        <v>0</v>
      </c>
      <c r="P213" s="13">
        <v>0</v>
      </c>
      <c r="Q213" s="13">
        <v>0</v>
      </c>
      <c r="R213" s="13">
        <v>0</v>
      </c>
      <c r="S213" s="13">
        <v>0</v>
      </c>
      <c r="T213" s="13">
        <v>0</v>
      </c>
      <c r="U213" s="13">
        <v>1382</v>
      </c>
      <c r="V213" s="13">
        <v>0</v>
      </c>
      <c r="W213" s="13">
        <v>7255500</v>
      </c>
      <c r="X213" s="13">
        <v>0</v>
      </c>
      <c r="Y213" s="13">
        <v>0</v>
      </c>
    </row>
    <row r="214" spans="1:25" ht="15.6" x14ac:dyDescent="0.3">
      <c r="A214" s="24" t="s">
        <v>226</v>
      </c>
      <c r="B214" s="24" t="s">
        <v>226</v>
      </c>
      <c r="C214" s="12" t="s">
        <v>734</v>
      </c>
      <c r="D214" s="13">
        <v>6405000</v>
      </c>
      <c r="E214" s="13">
        <v>0</v>
      </c>
      <c r="F214" s="13">
        <v>0</v>
      </c>
      <c r="G214" s="13">
        <v>0</v>
      </c>
      <c r="H214" s="13">
        <v>0</v>
      </c>
      <c r="I214" s="13">
        <v>0</v>
      </c>
      <c r="J214" s="13">
        <v>0</v>
      </c>
      <c r="K214" s="52">
        <v>0</v>
      </c>
      <c r="L214" s="13">
        <v>0</v>
      </c>
      <c r="M214" s="52">
        <v>0</v>
      </c>
      <c r="N214" s="13">
        <v>0</v>
      </c>
      <c r="O214" s="52">
        <v>0</v>
      </c>
      <c r="P214" s="13">
        <v>0</v>
      </c>
      <c r="Q214" s="13">
        <v>0</v>
      </c>
      <c r="R214" s="13">
        <v>0</v>
      </c>
      <c r="S214" s="13">
        <v>0</v>
      </c>
      <c r="T214" s="13">
        <v>0</v>
      </c>
      <c r="U214" s="13">
        <v>1220</v>
      </c>
      <c r="V214" s="13">
        <v>0</v>
      </c>
      <c r="W214" s="13">
        <v>6405000</v>
      </c>
      <c r="X214" s="13">
        <v>0</v>
      </c>
      <c r="Y214" s="13">
        <v>0</v>
      </c>
    </row>
    <row r="215" spans="1:25" ht="31.2" x14ac:dyDescent="0.3">
      <c r="A215" s="24" t="s">
        <v>227</v>
      </c>
      <c r="B215" s="24" t="s">
        <v>227</v>
      </c>
      <c r="C215" s="12" t="s">
        <v>917</v>
      </c>
      <c r="D215" s="13">
        <v>2154400</v>
      </c>
      <c r="E215" s="13">
        <v>0</v>
      </c>
      <c r="F215" s="13">
        <v>0</v>
      </c>
      <c r="G215" s="13">
        <v>0</v>
      </c>
      <c r="H215" s="13">
        <v>0</v>
      </c>
      <c r="I215" s="13">
        <v>0</v>
      </c>
      <c r="J215" s="13">
        <v>0</v>
      </c>
      <c r="K215" s="52">
        <v>0</v>
      </c>
      <c r="L215" s="13">
        <v>0</v>
      </c>
      <c r="M215" s="52">
        <v>0</v>
      </c>
      <c r="N215" s="13">
        <v>0</v>
      </c>
      <c r="O215" s="52">
        <v>0</v>
      </c>
      <c r="P215" s="13">
        <v>0</v>
      </c>
      <c r="Q215" s="13">
        <v>400</v>
      </c>
      <c r="R215" s="13">
        <v>2154400</v>
      </c>
      <c r="S215" s="13">
        <v>0</v>
      </c>
      <c r="T215" s="13">
        <v>0</v>
      </c>
      <c r="U215" s="13">
        <v>0</v>
      </c>
      <c r="V215" s="13">
        <v>0</v>
      </c>
      <c r="W215" s="13">
        <v>0</v>
      </c>
      <c r="X215" s="13">
        <v>0</v>
      </c>
      <c r="Y215" s="13">
        <v>0</v>
      </c>
    </row>
    <row r="216" spans="1:25" ht="16.5" customHeight="1" x14ac:dyDescent="0.3">
      <c r="A216" s="24" t="s">
        <v>228</v>
      </c>
      <c r="B216" s="24" t="s">
        <v>228</v>
      </c>
      <c r="C216" s="12" t="s">
        <v>732</v>
      </c>
      <c r="D216" s="13">
        <v>15735114</v>
      </c>
      <c r="E216" s="13">
        <v>0</v>
      </c>
      <c r="F216" s="13">
        <v>0</v>
      </c>
      <c r="G216" s="13">
        <v>0</v>
      </c>
      <c r="H216" s="13">
        <v>0</v>
      </c>
      <c r="I216" s="13">
        <v>0</v>
      </c>
      <c r="J216" s="13">
        <v>0</v>
      </c>
      <c r="K216" s="52">
        <v>0</v>
      </c>
      <c r="L216" s="13">
        <v>0</v>
      </c>
      <c r="M216" s="52">
        <v>0</v>
      </c>
      <c r="N216" s="13">
        <v>0</v>
      </c>
      <c r="O216" s="52">
        <v>0</v>
      </c>
      <c r="P216" s="13">
        <v>0</v>
      </c>
      <c r="Q216" s="13">
        <v>1026</v>
      </c>
      <c r="R216" s="13">
        <v>5529114</v>
      </c>
      <c r="S216" s="13">
        <v>0</v>
      </c>
      <c r="T216" s="13">
        <v>0</v>
      </c>
      <c r="U216" s="13">
        <v>1944</v>
      </c>
      <c r="V216" s="13">
        <v>0</v>
      </c>
      <c r="W216" s="13">
        <v>10206000</v>
      </c>
      <c r="X216" s="13">
        <v>0</v>
      </c>
      <c r="Y216" s="13">
        <v>0</v>
      </c>
    </row>
    <row r="217" spans="1:25" ht="15.6" x14ac:dyDescent="0.3">
      <c r="A217" s="24" t="s">
        <v>229</v>
      </c>
      <c r="B217" s="24" t="s">
        <v>229</v>
      </c>
      <c r="C217" s="12" t="s">
        <v>731</v>
      </c>
      <c r="D217" s="13">
        <v>2803089.8400000003</v>
      </c>
      <c r="E217" s="13">
        <v>0</v>
      </c>
      <c r="F217" s="13">
        <v>0</v>
      </c>
      <c r="G217" s="13">
        <v>0</v>
      </c>
      <c r="H217" s="13">
        <v>0</v>
      </c>
      <c r="I217" s="13">
        <v>0</v>
      </c>
      <c r="J217" s="13">
        <v>0</v>
      </c>
      <c r="K217" s="52">
        <v>0</v>
      </c>
      <c r="L217" s="13">
        <v>0</v>
      </c>
      <c r="M217" s="52">
        <v>0</v>
      </c>
      <c r="N217" s="13">
        <v>0</v>
      </c>
      <c r="O217" s="52">
        <v>0</v>
      </c>
      <c r="P217" s="13">
        <v>0</v>
      </c>
      <c r="Q217" s="13">
        <v>520.44000000000005</v>
      </c>
      <c r="R217" s="13">
        <v>2803089.8400000003</v>
      </c>
      <c r="S217" s="13">
        <v>0</v>
      </c>
      <c r="T217" s="13">
        <v>0</v>
      </c>
      <c r="U217" s="13">
        <v>0</v>
      </c>
      <c r="V217" s="13">
        <v>0</v>
      </c>
      <c r="W217" s="13">
        <v>0</v>
      </c>
      <c r="X217" s="13">
        <v>0</v>
      </c>
      <c r="Y217" s="13">
        <v>0</v>
      </c>
    </row>
    <row r="218" spans="1:25" s="25" customFormat="1" ht="15.6" x14ac:dyDescent="0.3">
      <c r="A218" s="24" t="s">
        <v>230</v>
      </c>
      <c r="B218" s="24" t="s">
        <v>230</v>
      </c>
      <c r="C218" s="12" t="s">
        <v>926</v>
      </c>
      <c r="D218" s="13">
        <f>L218</f>
        <v>12205990</v>
      </c>
      <c r="E218" s="13">
        <v>0</v>
      </c>
      <c r="F218" s="13">
        <v>0</v>
      </c>
      <c r="G218" s="13">
        <v>0</v>
      </c>
      <c r="H218" s="13">
        <v>0</v>
      </c>
      <c r="I218" s="13">
        <v>0</v>
      </c>
      <c r="J218" s="13">
        <v>0</v>
      </c>
      <c r="K218" s="52">
        <v>4</v>
      </c>
      <c r="L218" s="13">
        <f>6102995+6102995</f>
        <v>12205990</v>
      </c>
      <c r="M218" s="52">
        <v>0</v>
      </c>
      <c r="N218" s="13">
        <v>0</v>
      </c>
      <c r="O218" s="52">
        <v>0</v>
      </c>
      <c r="P218" s="13">
        <v>0</v>
      </c>
      <c r="Q218" s="13">
        <v>0</v>
      </c>
      <c r="R218" s="13">
        <v>0</v>
      </c>
      <c r="S218" s="13">
        <v>0</v>
      </c>
      <c r="T218" s="13">
        <v>0</v>
      </c>
      <c r="U218" s="13">
        <v>0</v>
      </c>
      <c r="V218" s="13">
        <v>0</v>
      </c>
      <c r="W218" s="13">
        <v>0</v>
      </c>
      <c r="X218" s="13">
        <v>0</v>
      </c>
      <c r="Y218" s="13">
        <v>0</v>
      </c>
    </row>
    <row r="219" spans="1:25" ht="15.6" x14ac:dyDescent="0.3">
      <c r="A219" s="28" t="s">
        <v>231</v>
      </c>
      <c r="B219" s="28" t="s">
        <v>231</v>
      </c>
      <c r="C219" s="12" t="s">
        <v>730</v>
      </c>
      <c r="D219" s="13">
        <v>17473777.68</v>
      </c>
      <c r="E219" s="13">
        <v>4006437.5999999996</v>
      </c>
      <c r="F219" s="13">
        <v>0</v>
      </c>
      <c r="G219" s="13">
        <v>0</v>
      </c>
      <c r="H219" s="13">
        <v>0</v>
      </c>
      <c r="I219" s="13">
        <v>0</v>
      </c>
      <c r="J219" s="13">
        <v>0</v>
      </c>
      <c r="K219" s="52">
        <v>0</v>
      </c>
      <c r="L219" s="13">
        <v>0</v>
      </c>
      <c r="M219" s="52">
        <v>0</v>
      </c>
      <c r="N219" s="13">
        <v>0</v>
      </c>
      <c r="O219" s="52">
        <v>0</v>
      </c>
      <c r="P219" s="13">
        <v>0</v>
      </c>
      <c r="Q219" s="13">
        <v>962.28</v>
      </c>
      <c r="R219" s="13">
        <v>5182840.08</v>
      </c>
      <c r="S219" s="13">
        <v>0</v>
      </c>
      <c r="T219" s="13">
        <v>0</v>
      </c>
      <c r="U219" s="13">
        <v>1578</v>
      </c>
      <c r="V219" s="13">
        <v>0</v>
      </c>
      <c r="W219" s="13">
        <v>8284500</v>
      </c>
      <c r="X219" s="13">
        <v>0</v>
      </c>
      <c r="Y219" s="13">
        <v>0</v>
      </c>
    </row>
    <row r="220" spans="1:25" ht="15.6" x14ac:dyDescent="0.3">
      <c r="A220" s="49" t="s">
        <v>232</v>
      </c>
      <c r="B220" s="49" t="s">
        <v>232</v>
      </c>
      <c r="C220" s="12" t="s">
        <v>729</v>
      </c>
      <c r="D220" s="13">
        <v>4502696</v>
      </c>
      <c r="E220" s="13">
        <v>0</v>
      </c>
      <c r="F220" s="13">
        <v>0</v>
      </c>
      <c r="G220" s="13">
        <v>0</v>
      </c>
      <c r="H220" s="13">
        <v>0</v>
      </c>
      <c r="I220" s="13">
        <v>0</v>
      </c>
      <c r="J220" s="13">
        <v>0</v>
      </c>
      <c r="K220" s="52">
        <v>0</v>
      </c>
      <c r="L220" s="13">
        <v>0</v>
      </c>
      <c r="M220" s="52">
        <v>0</v>
      </c>
      <c r="N220" s="13">
        <v>0</v>
      </c>
      <c r="O220" s="52">
        <v>0</v>
      </c>
      <c r="P220" s="13">
        <v>0</v>
      </c>
      <c r="Q220" s="13">
        <v>836</v>
      </c>
      <c r="R220" s="13">
        <v>4502696</v>
      </c>
      <c r="S220" s="13">
        <v>0</v>
      </c>
      <c r="T220" s="13">
        <v>0</v>
      </c>
      <c r="U220" s="13">
        <v>0</v>
      </c>
      <c r="V220" s="13">
        <v>0</v>
      </c>
      <c r="W220" s="13">
        <v>0</v>
      </c>
      <c r="X220" s="13">
        <v>0</v>
      </c>
      <c r="Y220" s="13">
        <v>0</v>
      </c>
    </row>
    <row r="221" spans="1:25" ht="15.6" x14ac:dyDescent="0.3">
      <c r="A221" s="24" t="s">
        <v>233</v>
      </c>
      <c r="B221" s="24" t="s">
        <v>233</v>
      </c>
      <c r="C221" s="12" t="s">
        <v>728</v>
      </c>
      <c r="D221" s="13">
        <v>2418762</v>
      </c>
      <c r="E221" s="13">
        <v>0</v>
      </c>
      <c r="F221" s="13">
        <v>0</v>
      </c>
      <c r="G221" s="13">
        <v>0</v>
      </c>
      <c r="H221" s="13">
        <v>0</v>
      </c>
      <c r="I221" s="13">
        <v>0</v>
      </c>
      <c r="J221" s="13">
        <v>0</v>
      </c>
      <c r="K221" s="52">
        <v>1</v>
      </c>
      <c r="L221" s="13">
        <v>2418762</v>
      </c>
      <c r="M221" s="52">
        <v>0</v>
      </c>
      <c r="N221" s="13">
        <v>0</v>
      </c>
      <c r="O221" s="52">
        <v>0</v>
      </c>
      <c r="P221" s="13">
        <v>0</v>
      </c>
      <c r="Q221" s="13">
        <v>0</v>
      </c>
      <c r="R221" s="13">
        <v>0</v>
      </c>
      <c r="S221" s="13">
        <v>0</v>
      </c>
      <c r="T221" s="13">
        <v>0</v>
      </c>
      <c r="U221" s="13">
        <v>0</v>
      </c>
      <c r="V221" s="13">
        <v>0</v>
      </c>
      <c r="W221" s="13">
        <v>0</v>
      </c>
      <c r="X221" s="13">
        <v>0</v>
      </c>
      <c r="Y221" s="13">
        <v>0</v>
      </c>
    </row>
    <row r="222" spans="1:25" ht="15.6" x14ac:dyDescent="0.3">
      <c r="A222" s="24" t="s">
        <v>234</v>
      </c>
      <c r="B222" s="24" t="s">
        <v>234</v>
      </c>
      <c r="C222" s="12" t="s">
        <v>727</v>
      </c>
      <c r="D222" s="13">
        <v>10008806</v>
      </c>
      <c r="E222" s="13">
        <v>0</v>
      </c>
      <c r="F222" s="13">
        <v>0</v>
      </c>
      <c r="G222" s="13">
        <v>0</v>
      </c>
      <c r="H222" s="13">
        <v>0</v>
      </c>
      <c r="I222" s="13">
        <v>0</v>
      </c>
      <c r="J222" s="13">
        <v>0</v>
      </c>
      <c r="K222" s="52">
        <v>0</v>
      </c>
      <c r="L222" s="13">
        <v>0</v>
      </c>
      <c r="M222" s="52">
        <v>0</v>
      </c>
      <c r="N222" s="13">
        <v>0</v>
      </c>
      <c r="O222" s="52">
        <v>0</v>
      </c>
      <c r="P222" s="13">
        <v>0</v>
      </c>
      <c r="Q222" s="13">
        <v>596</v>
      </c>
      <c r="R222" s="13">
        <v>3210056</v>
      </c>
      <c r="S222" s="13">
        <v>0</v>
      </c>
      <c r="T222" s="13">
        <v>0</v>
      </c>
      <c r="U222" s="13">
        <v>1295</v>
      </c>
      <c r="V222" s="13">
        <v>0</v>
      </c>
      <c r="W222" s="13">
        <v>6798750</v>
      </c>
      <c r="X222" s="13">
        <v>0</v>
      </c>
      <c r="Y222" s="13">
        <v>0</v>
      </c>
    </row>
    <row r="223" spans="1:25" ht="15.6" x14ac:dyDescent="0.3">
      <c r="A223" s="24" t="s">
        <v>235</v>
      </c>
      <c r="B223" s="24" t="s">
        <v>235</v>
      </c>
      <c r="C223" s="12" t="s">
        <v>726</v>
      </c>
      <c r="D223" s="13">
        <v>12093810</v>
      </c>
      <c r="E223" s="13">
        <v>0</v>
      </c>
      <c r="F223" s="13">
        <v>0</v>
      </c>
      <c r="G223" s="13">
        <v>0</v>
      </c>
      <c r="H223" s="13">
        <v>0</v>
      </c>
      <c r="I223" s="13">
        <v>0</v>
      </c>
      <c r="J223" s="13">
        <v>0</v>
      </c>
      <c r="K223" s="52">
        <v>5</v>
      </c>
      <c r="L223" s="13">
        <v>12093810</v>
      </c>
      <c r="M223" s="52">
        <v>0</v>
      </c>
      <c r="N223" s="13">
        <v>0</v>
      </c>
      <c r="O223" s="52">
        <v>0</v>
      </c>
      <c r="P223" s="13">
        <v>0</v>
      </c>
      <c r="Q223" s="13">
        <v>0</v>
      </c>
      <c r="R223" s="13">
        <v>0</v>
      </c>
      <c r="S223" s="13">
        <v>0</v>
      </c>
      <c r="T223" s="13">
        <v>0</v>
      </c>
      <c r="U223" s="13">
        <v>0</v>
      </c>
      <c r="V223" s="13">
        <v>0</v>
      </c>
      <c r="W223" s="13">
        <v>0</v>
      </c>
      <c r="X223" s="13">
        <v>0</v>
      </c>
      <c r="Y223" s="13">
        <v>0</v>
      </c>
    </row>
    <row r="224" spans="1:25" ht="15.6" x14ac:dyDescent="0.3">
      <c r="A224" s="24" t="s">
        <v>236</v>
      </c>
      <c r="B224" s="24" t="s">
        <v>236</v>
      </c>
      <c r="C224" s="12" t="s">
        <v>725</v>
      </c>
      <c r="D224" s="13">
        <v>1925495</v>
      </c>
      <c r="E224" s="13">
        <v>0</v>
      </c>
      <c r="F224" s="13">
        <v>0</v>
      </c>
      <c r="G224" s="13">
        <v>0</v>
      </c>
      <c r="H224" s="13">
        <v>0</v>
      </c>
      <c r="I224" s="13">
        <v>0</v>
      </c>
      <c r="J224" s="13">
        <v>0</v>
      </c>
      <c r="K224" s="52">
        <v>0</v>
      </c>
      <c r="L224" s="13">
        <v>0</v>
      </c>
      <c r="M224" s="52">
        <v>0</v>
      </c>
      <c r="N224" s="13">
        <v>0</v>
      </c>
      <c r="O224" s="52">
        <v>0</v>
      </c>
      <c r="P224" s="13">
        <v>0</v>
      </c>
      <c r="Q224" s="13">
        <v>357.5</v>
      </c>
      <c r="R224" s="13">
        <v>1925495</v>
      </c>
      <c r="S224" s="13">
        <v>0</v>
      </c>
      <c r="T224" s="13">
        <v>0</v>
      </c>
      <c r="U224" s="13">
        <v>0</v>
      </c>
      <c r="V224" s="13">
        <v>0</v>
      </c>
      <c r="W224" s="13">
        <v>0</v>
      </c>
      <c r="X224" s="13">
        <v>0</v>
      </c>
      <c r="Y224" s="13">
        <v>0</v>
      </c>
    </row>
    <row r="225" spans="1:25" ht="15.6" x14ac:dyDescent="0.3">
      <c r="A225" s="24" t="s">
        <v>237</v>
      </c>
      <c r="B225" s="24" t="s">
        <v>237</v>
      </c>
      <c r="C225" s="12" t="s">
        <v>724</v>
      </c>
      <c r="D225" s="13">
        <v>1680432</v>
      </c>
      <c r="E225" s="13">
        <v>0</v>
      </c>
      <c r="F225" s="13">
        <v>0</v>
      </c>
      <c r="G225" s="13">
        <v>0</v>
      </c>
      <c r="H225" s="13">
        <v>0</v>
      </c>
      <c r="I225" s="13">
        <v>0</v>
      </c>
      <c r="J225" s="13">
        <v>0</v>
      </c>
      <c r="K225" s="52">
        <v>0</v>
      </c>
      <c r="L225" s="13">
        <v>0</v>
      </c>
      <c r="M225" s="52">
        <v>0</v>
      </c>
      <c r="N225" s="13">
        <v>0</v>
      </c>
      <c r="O225" s="52">
        <v>0</v>
      </c>
      <c r="P225" s="13">
        <v>0</v>
      </c>
      <c r="Q225" s="13">
        <v>312</v>
      </c>
      <c r="R225" s="13">
        <v>1680432</v>
      </c>
      <c r="S225" s="13">
        <v>0</v>
      </c>
      <c r="T225" s="13">
        <v>0</v>
      </c>
      <c r="U225" s="13">
        <v>0</v>
      </c>
      <c r="V225" s="13">
        <v>0</v>
      </c>
      <c r="W225" s="13">
        <v>0</v>
      </c>
      <c r="X225" s="13">
        <v>0</v>
      </c>
      <c r="Y225" s="13">
        <v>0</v>
      </c>
    </row>
    <row r="226" spans="1:25" ht="15.6" x14ac:dyDescent="0.3">
      <c r="A226" s="24" t="s">
        <v>238</v>
      </c>
      <c r="B226" s="24" t="s">
        <v>238</v>
      </c>
      <c r="C226" s="12" t="s">
        <v>723</v>
      </c>
      <c r="D226" s="13">
        <v>15287932</v>
      </c>
      <c r="E226" s="13">
        <v>0</v>
      </c>
      <c r="F226" s="13">
        <v>0</v>
      </c>
      <c r="G226" s="13">
        <v>0</v>
      </c>
      <c r="H226" s="13">
        <v>0</v>
      </c>
      <c r="I226" s="13">
        <v>0</v>
      </c>
      <c r="J226" s="13">
        <v>0</v>
      </c>
      <c r="K226" s="52">
        <v>0</v>
      </c>
      <c r="L226" s="13">
        <v>0</v>
      </c>
      <c r="M226" s="52">
        <v>0</v>
      </c>
      <c r="N226" s="13">
        <v>0</v>
      </c>
      <c r="O226" s="52">
        <v>0</v>
      </c>
      <c r="P226" s="13">
        <v>0</v>
      </c>
      <c r="Q226" s="13">
        <v>1312</v>
      </c>
      <c r="R226" s="13">
        <v>7066432</v>
      </c>
      <c r="S226" s="13">
        <v>0</v>
      </c>
      <c r="T226" s="13">
        <v>0</v>
      </c>
      <c r="U226" s="13">
        <v>1566</v>
      </c>
      <c r="V226" s="13">
        <v>0</v>
      </c>
      <c r="W226" s="13">
        <v>8221500</v>
      </c>
      <c r="X226" s="13">
        <v>0</v>
      </c>
      <c r="Y226" s="13">
        <v>0</v>
      </c>
    </row>
    <row r="227" spans="1:25" ht="15.6" x14ac:dyDescent="0.3">
      <c r="A227" s="24" t="s">
        <v>239</v>
      </c>
      <c r="B227" s="24" t="s">
        <v>239</v>
      </c>
      <c r="C227" s="12" t="s">
        <v>722</v>
      </c>
      <c r="D227" s="13">
        <v>1714363.8</v>
      </c>
      <c r="E227" s="13">
        <v>0</v>
      </c>
      <c r="F227" s="13">
        <v>0</v>
      </c>
      <c r="G227" s="13">
        <v>0</v>
      </c>
      <c r="H227" s="13">
        <v>0</v>
      </c>
      <c r="I227" s="13">
        <v>0</v>
      </c>
      <c r="J227" s="13">
        <v>0</v>
      </c>
      <c r="K227" s="52">
        <v>0</v>
      </c>
      <c r="L227" s="13">
        <v>0</v>
      </c>
      <c r="M227" s="52">
        <v>0</v>
      </c>
      <c r="N227" s="13">
        <v>0</v>
      </c>
      <c r="O227" s="52">
        <v>0</v>
      </c>
      <c r="P227" s="13">
        <v>0</v>
      </c>
      <c r="Q227" s="13">
        <v>318.3</v>
      </c>
      <c r="R227" s="13">
        <v>1714363.8</v>
      </c>
      <c r="S227" s="13">
        <v>0</v>
      </c>
      <c r="T227" s="13">
        <v>0</v>
      </c>
      <c r="U227" s="13">
        <v>0</v>
      </c>
      <c r="V227" s="13">
        <v>0</v>
      </c>
      <c r="W227" s="13">
        <v>0</v>
      </c>
      <c r="X227" s="13">
        <v>0</v>
      </c>
      <c r="Y227" s="13">
        <v>0</v>
      </c>
    </row>
    <row r="228" spans="1:25" ht="15.6" x14ac:dyDescent="0.3">
      <c r="A228" s="24" t="s">
        <v>240</v>
      </c>
      <c r="B228" s="24" t="s">
        <v>240</v>
      </c>
      <c r="C228" s="12" t="s">
        <v>721</v>
      </c>
      <c r="D228" s="13">
        <v>6102995</v>
      </c>
      <c r="E228" s="13">
        <v>0</v>
      </c>
      <c r="F228" s="13">
        <v>0</v>
      </c>
      <c r="G228" s="13">
        <v>0</v>
      </c>
      <c r="H228" s="13">
        <v>0</v>
      </c>
      <c r="I228" s="13">
        <v>0</v>
      </c>
      <c r="J228" s="13">
        <v>0</v>
      </c>
      <c r="K228" s="52">
        <v>2</v>
      </c>
      <c r="L228" s="13">
        <v>6102995</v>
      </c>
      <c r="M228" s="52">
        <v>0</v>
      </c>
      <c r="N228" s="13">
        <v>0</v>
      </c>
      <c r="O228" s="52">
        <v>0</v>
      </c>
      <c r="P228" s="13">
        <v>0</v>
      </c>
      <c r="Q228" s="13">
        <v>0</v>
      </c>
      <c r="R228" s="13">
        <v>0</v>
      </c>
      <c r="S228" s="13">
        <v>0</v>
      </c>
      <c r="T228" s="13">
        <v>0</v>
      </c>
      <c r="U228" s="13">
        <v>0</v>
      </c>
      <c r="V228" s="13">
        <v>0</v>
      </c>
      <c r="W228" s="13">
        <v>0</v>
      </c>
      <c r="X228" s="13">
        <v>0</v>
      </c>
      <c r="Y228" s="13">
        <v>0</v>
      </c>
    </row>
    <row r="229" spans="1:25" ht="15.6" x14ac:dyDescent="0.3">
      <c r="A229" s="24" t="s">
        <v>241</v>
      </c>
      <c r="B229" s="24" t="s">
        <v>241</v>
      </c>
      <c r="C229" s="12" t="s">
        <v>720</v>
      </c>
      <c r="D229" s="13">
        <v>11896386</v>
      </c>
      <c r="E229" s="13">
        <v>2352936</v>
      </c>
      <c r="F229" s="13">
        <v>0</v>
      </c>
      <c r="G229" s="13">
        <v>0</v>
      </c>
      <c r="H229" s="13">
        <v>0</v>
      </c>
      <c r="I229" s="13">
        <v>0</v>
      </c>
      <c r="J229" s="13">
        <v>0</v>
      </c>
      <c r="K229" s="52">
        <v>0</v>
      </c>
      <c r="L229" s="13">
        <v>0</v>
      </c>
      <c r="M229" s="52">
        <v>0</v>
      </c>
      <c r="N229" s="13">
        <v>0</v>
      </c>
      <c r="O229" s="52">
        <v>0</v>
      </c>
      <c r="P229" s="13">
        <v>0</v>
      </c>
      <c r="Q229" s="13">
        <v>0</v>
      </c>
      <c r="R229" s="13">
        <v>0</v>
      </c>
      <c r="S229" s="13">
        <v>0</v>
      </c>
      <c r="T229" s="13">
        <v>0</v>
      </c>
      <c r="U229" s="13">
        <v>1817.8</v>
      </c>
      <c r="V229" s="13">
        <v>0</v>
      </c>
      <c r="W229" s="13">
        <v>9543450</v>
      </c>
      <c r="X229" s="13">
        <v>0</v>
      </c>
      <c r="Y229" s="13">
        <v>0</v>
      </c>
    </row>
    <row r="230" spans="1:25" ht="15.6" x14ac:dyDescent="0.3">
      <c r="A230" s="49" t="s">
        <v>242</v>
      </c>
      <c r="B230" s="49" t="s">
        <v>242</v>
      </c>
      <c r="C230" s="12" t="s">
        <v>719</v>
      </c>
      <c r="D230" s="13">
        <v>2838422</v>
      </c>
      <c r="E230" s="13">
        <v>0</v>
      </c>
      <c r="F230" s="13">
        <v>0</v>
      </c>
      <c r="G230" s="13">
        <v>0</v>
      </c>
      <c r="H230" s="13">
        <v>0</v>
      </c>
      <c r="I230" s="13">
        <v>0</v>
      </c>
      <c r="J230" s="13">
        <v>0</v>
      </c>
      <c r="K230" s="52">
        <v>0</v>
      </c>
      <c r="L230" s="13">
        <v>0</v>
      </c>
      <c r="M230" s="52">
        <v>0</v>
      </c>
      <c r="N230" s="13">
        <v>0</v>
      </c>
      <c r="O230" s="52">
        <v>0</v>
      </c>
      <c r="P230" s="13">
        <v>0</v>
      </c>
      <c r="Q230" s="13">
        <v>527</v>
      </c>
      <c r="R230" s="13">
        <v>2838422</v>
      </c>
      <c r="S230" s="13">
        <v>0</v>
      </c>
      <c r="T230" s="13">
        <v>0</v>
      </c>
      <c r="U230" s="13">
        <v>0</v>
      </c>
      <c r="V230" s="13">
        <v>0</v>
      </c>
      <c r="W230" s="13">
        <v>0</v>
      </c>
      <c r="X230" s="13">
        <v>0</v>
      </c>
      <c r="Y230" s="13">
        <v>0</v>
      </c>
    </row>
    <row r="231" spans="1:25" ht="15.6" x14ac:dyDescent="0.3">
      <c r="A231" s="24" t="s">
        <v>243</v>
      </c>
      <c r="B231" s="24" t="s">
        <v>243</v>
      </c>
      <c r="C231" s="12" t="s">
        <v>718</v>
      </c>
      <c r="D231" s="13">
        <v>5932500</v>
      </c>
      <c r="E231" s="13">
        <v>0</v>
      </c>
      <c r="F231" s="13">
        <v>0</v>
      </c>
      <c r="G231" s="13">
        <v>0</v>
      </c>
      <c r="H231" s="13">
        <v>0</v>
      </c>
      <c r="I231" s="13">
        <v>0</v>
      </c>
      <c r="J231" s="13">
        <v>0</v>
      </c>
      <c r="K231" s="52">
        <v>0</v>
      </c>
      <c r="L231" s="13">
        <v>0</v>
      </c>
      <c r="M231" s="52">
        <v>0</v>
      </c>
      <c r="N231" s="13">
        <v>0</v>
      </c>
      <c r="O231" s="52">
        <v>0</v>
      </c>
      <c r="P231" s="13">
        <v>0</v>
      </c>
      <c r="Q231" s="13">
        <v>0</v>
      </c>
      <c r="R231" s="13">
        <v>0</v>
      </c>
      <c r="S231" s="13">
        <v>0</v>
      </c>
      <c r="T231" s="13">
        <v>0</v>
      </c>
      <c r="U231" s="13">
        <v>1130</v>
      </c>
      <c r="V231" s="13">
        <v>0</v>
      </c>
      <c r="W231" s="13">
        <v>5932500</v>
      </c>
      <c r="X231" s="13">
        <v>0</v>
      </c>
      <c r="Y231" s="13">
        <v>0</v>
      </c>
    </row>
    <row r="232" spans="1:25" ht="15.6" x14ac:dyDescent="0.3">
      <c r="A232" s="24" t="s">
        <v>244</v>
      </c>
      <c r="B232" s="24" t="s">
        <v>244</v>
      </c>
      <c r="C232" s="12" t="s">
        <v>717</v>
      </c>
      <c r="D232" s="13">
        <v>2668763</v>
      </c>
      <c r="E232" s="13">
        <v>0</v>
      </c>
      <c r="F232" s="13">
        <v>0</v>
      </c>
      <c r="G232" s="13">
        <v>0</v>
      </c>
      <c r="H232" s="13">
        <v>0</v>
      </c>
      <c r="I232" s="13">
        <v>0</v>
      </c>
      <c r="J232" s="13">
        <v>0</v>
      </c>
      <c r="K232" s="52">
        <v>0</v>
      </c>
      <c r="L232" s="13">
        <v>0</v>
      </c>
      <c r="M232" s="52">
        <v>0</v>
      </c>
      <c r="N232" s="13">
        <v>0</v>
      </c>
      <c r="O232" s="52">
        <v>0</v>
      </c>
      <c r="P232" s="13">
        <v>0</v>
      </c>
      <c r="Q232" s="13">
        <v>495.5</v>
      </c>
      <c r="R232" s="13">
        <v>2668763</v>
      </c>
      <c r="S232" s="13">
        <v>0</v>
      </c>
      <c r="T232" s="13">
        <v>0</v>
      </c>
      <c r="U232" s="13">
        <v>0</v>
      </c>
      <c r="V232" s="13">
        <v>0</v>
      </c>
      <c r="W232" s="13">
        <v>0</v>
      </c>
      <c r="X232" s="13">
        <v>0</v>
      </c>
      <c r="Y232" s="13">
        <v>0</v>
      </c>
    </row>
    <row r="233" spans="1:25" ht="15.6" x14ac:dyDescent="0.3">
      <c r="A233" s="24" t="s">
        <v>245</v>
      </c>
      <c r="B233" s="24" t="s">
        <v>245</v>
      </c>
      <c r="C233" s="12" t="s">
        <v>716</v>
      </c>
      <c r="D233" s="13">
        <v>3662480</v>
      </c>
      <c r="E233" s="13">
        <v>0</v>
      </c>
      <c r="F233" s="13">
        <v>0</v>
      </c>
      <c r="G233" s="13">
        <v>0</v>
      </c>
      <c r="H233" s="13">
        <v>0</v>
      </c>
      <c r="I233" s="13">
        <v>0</v>
      </c>
      <c r="J233" s="13">
        <v>0</v>
      </c>
      <c r="K233" s="52">
        <v>0</v>
      </c>
      <c r="L233" s="13">
        <v>0</v>
      </c>
      <c r="M233" s="52">
        <v>0</v>
      </c>
      <c r="N233" s="13">
        <v>0</v>
      </c>
      <c r="O233" s="52">
        <v>0</v>
      </c>
      <c r="P233" s="13">
        <v>0</v>
      </c>
      <c r="Q233" s="13">
        <v>680</v>
      </c>
      <c r="R233" s="13">
        <v>3662480</v>
      </c>
      <c r="S233" s="13">
        <v>0</v>
      </c>
      <c r="T233" s="13">
        <v>0</v>
      </c>
      <c r="U233" s="13">
        <v>0</v>
      </c>
      <c r="V233" s="13">
        <v>0</v>
      </c>
      <c r="W233" s="13">
        <v>0</v>
      </c>
      <c r="X233" s="13">
        <v>0</v>
      </c>
      <c r="Y233" s="13">
        <v>0</v>
      </c>
    </row>
    <row r="234" spans="1:25" ht="15.6" x14ac:dyDescent="0.3">
      <c r="A234" s="24" t="s">
        <v>246</v>
      </c>
      <c r="B234" s="24" t="s">
        <v>246</v>
      </c>
      <c r="C234" s="12" t="s">
        <v>715</v>
      </c>
      <c r="D234" s="13">
        <v>5675736</v>
      </c>
      <c r="E234" s="13">
        <v>0</v>
      </c>
      <c r="F234" s="13">
        <v>0</v>
      </c>
      <c r="G234" s="13">
        <v>0</v>
      </c>
      <c r="H234" s="13">
        <v>0</v>
      </c>
      <c r="I234" s="13">
        <v>0</v>
      </c>
      <c r="J234" s="13">
        <v>0</v>
      </c>
      <c r="K234" s="52">
        <v>0</v>
      </c>
      <c r="L234" s="13">
        <v>0</v>
      </c>
      <c r="M234" s="52">
        <v>0</v>
      </c>
      <c r="N234" s="13">
        <v>0</v>
      </c>
      <c r="O234" s="52">
        <v>0</v>
      </c>
      <c r="P234" s="13">
        <v>0</v>
      </c>
      <c r="Q234" s="13">
        <v>351</v>
      </c>
      <c r="R234" s="13">
        <v>1890486</v>
      </c>
      <c r="S234" s="13">
        <v>0</v>
      </c>
      <c r="T234" s="13">
        <v>0</v>
      </c>
      <c r="U234" s="13">
        <v>721</v>
      </c>
      <c r="V234" s="13">
        <v>0</v>
      </c>
      <c r="W234" s="13">
        <v>3785250</v>
      </c>
      <c r="X234" s="13">
        <v>0</v>
      </c>
      <c r="Y234" s="13">
        <v>0</v>
      </c>
    </row>
    <row r="235" spans="1:25" ht="15.6" x14ac:dyDescent="0.3">
      <c r="A235" s="24" t="s">
        <v>247</v>
      </c>
      <c r="B235" s="24" t="s">
        <v>247</v>
      </c>
      <c r="C235" s="12" t="s">
        <v>714</v>
      </c>
      <c r="D235" s="13">
        <v>2181330</v>
      </c>
      <c r="E235" s="13">
        <v>0</v>
      </c>
      <c r="F235" s="13">
        <v>0</v>
      </c>
      <c r="G235" s="13">
        <v>0</v>
      </c>
      <c r="H235" s="13">
        <v>0</v>
      </c>
      <c r="I235" s="13">
        <v>0</v>
      </c>
      <c r="J235" s="13">
        <v>0</v>
      </c>
      <c r="K235" s="52">
        <v>0</v>
      </c>
      <c r="L235" s="13">
        <v>0</v>
      </c>
      <c r="M235" s="52">
        <v>0</v>
      </c>
      <c r="N235" s="13">
        <v>0</v>
      </c>
      <c r="O235" s="52">
        <v>0</v>
      </c>
      <c r="P235" s="13">
        <v>0</v>
      </c>
      <c r="Q235" s="13">
        <v>405</v>
      </c>
      <c r="R235" s="13">
        <v>2181330</v>
      </c>
      <c r="S235" s="13">
        <v>0</v>
      </c>
      <c r="T235" s="13">
        <v>0</v>
      </c>
      <c r="U235" s="13">
        <v>0</v>
      </c>
      <c r="V235" s="13">
        <v>0</v>
      </c>
      <c r="W235" s="13">
        <v>0</v>
      </c>
      <c r="X235" s="13">
        <v>0</v>
      </c>
      <c r="Y235" s="13">
        <v>0</v>
      </c>
    </row>
    <row r="236" spans="1:25" ht="15.6" x14ac:dyDescent="0.3">
      <c r="A236" s="24" t="s">
        <v>248</v>
      </c>
      <c r="B236" s="24" t="s">
        <v>248</v>
      </c>
      <c r="C236" s="12" t="s">
        <v>713</v>
      </c>
      <c r="D236" s="13">
        <v>2803500</v>
      </c>
      <c r="E236" s="13">
        <v>0</v>
      </c>
      <c r="F236" s="13">
        <v>0</v>
      </c>
      <c r="G236" s="13">
        <v>0</v>
      </c>
      <c r="H236" s="13">
        <v>0</v>
      </c>
      <c r="I236" s="13">
        <v>0</v>
      </c>
      <c r="J236" s="13">
        <v>0</v>
      </c>
      <c r="K236" s="52">
        <v>0</v>
      </c>
      <c r="L236" s="13">
        <v>0</v>
      </c>
      <c r="M236" s="52">
        <v>0</v>
      </c>
      <c r="N236" s="13">
        <v>0</v>
      </c>
      <c r="O236" s="52">
        <v>0</v>
      </c>
      <c r="P236" s="13">
        <v>0</v>
      </c>
      <c r="Q236" s="13">
        <v>0</v>
      </c>
      <c r="R236" s="13">
        <v>0</v>
      </c>
      <c r="S236" s="13">
        <v>0</v>
      </c>
      <c r="T236" s="13">
        <v>0</v>
      </c>
      <c r="U236" s="13">
        <v>534</v>
      </c>
      <c r="V236" s="13">
        <v>0</v>
      </c>
      <c r="W236" s="13">
        <v>2803500</v>
      </c>
      <c r="X236" s="13">
        <v>0</v>
      </c>
      <c r="Y236" s="13">
        <v>0</v>
      </c>
    </row>
    <row r="237" spans="1:25" ht="15.6" x14ac:dyDescent="0.3">
      <c r="A237" s="24" t="s">
        <v>249</v>
      </c>
      <c r="B237" s="24" t="s">
        <v>249</v>
      </c>
      <c r="C237" s="12" t="s">
        <v>712</v>
      </c>
      <c r="D237" s="13">
        <v>5118750</v>
      </c>
      <c r="E237" s="13">
        <v>0</v>
      </c>
      <c r="F237" s="13">
        <v>0</v>
      </c>
      <c r="G237" s="13">
        <v>0</v>
      </c>
      <c r="H237" s="13">
        <v>0</v>
      </c>
      <c r="I237" s="13">
        <v>0</v>
      </c>
      <c r="J237" s="13">
        <v>0</v>
      </c>
      <c r="K237" s="52">
        <v>0</v>
      </c>
      <c r="L237" s="13">
        <v>0</v>
      </c>
      <c r="M237" s="52">
        <v>0</v>
      </c>
      <c r="N237" s="13">
        <v>0</v>
      </c>
      <c r="O237" s="52">
        <v>0</v>
      </c>
      <c r="P237" s="13">
        <v>0</v>
      </c>
      <c r="Q237" s="13">
        <v>0</v>
      </c>
      <c r="R237" s="13">
        <v>0</v>
      </c>
      <c r="S237" s="13">
        <v>0</v>
      </c>
      <c r="T237" s="13">
        <v>0</v>
      </c>
      <c r="U237" s="13">
        <v>975</v>
      </c>
      <c r="V237" s="13">
        <v>0</v>
      </c>
      <c r="W237" s="13">
        <v>5118750</v>
      </c>
      <c r="X237" s="13">
        <v>0</v>
      </c>
      <c r="Y237" s="13">
        <v>0</v>
      </c>
    </row>
    <row r="238" spans="1:25" ht="15.6" x14ac:dyDescent="0.3">
      <c r="A238" s="24" t="s">
        <v>250</v>
      </c>
      <c r="B238" s="24" t="s">
        <v>250</v>
      </c>
      <c r="C238" s="12" t="s">
        <v>711</v>
      </c>
      <c r="D238" s="13">
        <v>2997750</v>
      </c>
      <c r="E238" s="13">
        <v>0</v>
      </c>
      <c r="F238" s="13">
        <v>0</v>
      </c>
      <c r="G238" s="13">
        <v>0</v>
      </c>
      <c r="H238" s="13">
        <v>0</v>
      </c>
      <c r="I238" s="13">
        <v>0</v>
      </c>
      <c r="J238" s="13">
        <v>0</v>
      </c>
      <c r="K238" s="52">
        <v>0</v>
      </c>
      <c r="L238" s="13">
        <v>0</v>
      </c>
      <c r="M238" s="52">
        <v>0</v>
      </c>
      <c r="N238" s="13">
        <v>0</v>
      </c>
      <c r="O238" s="52">
        <v>0</v>
      </c>
      <c r="P238" s="13">
        <v>0</v>
      </c>
      <c r="Q238" s="13">
        <v>0</v>
      </c>
      <c r="R238" s="13">
        <v>0</v>
      </c>
      <c r="S238" s="13">
        <v>0</v>
      </c>
      <c r="T238" s="13">
        <v>0</v>
      </c>
      <c r="U238" s="13">
        <v>571</v>
      </c>
      <c r="V238" s="13">
        <v>0</v>
      </c>
      <c r="W238" s="13">
        <v>2997750</v>
      </c>
      <c r="X238" s="13">
        <v>0</v>
      </c>
      <c r="Y238" s="13">
        <v>0</v>
      </c>
    </row>
    <row r="239" spans="1:25" ht="15.6" x14ac:dyDescent="0.3">
      <c r="A239" s="24" t="s">
        <v>251</v>
      </c>
      <c r="B239" s="24" t="s">
        <v>251</v>
      </c>
      <c r="C239" s="12" t="s">
        <v>710</v>
      </c>
      <c r="D239" s="13">
        <v>4611764.8</v>
      </c>
      <c r="E239" s="13">
        <v>354014.80000000005</v>
      </c>
      <c r="F239" s="13">
        <v>0</v>
      </c>
      <c r="G239" s="13">
        <v>0</v>
      </c>
      <c r="H239" s="13">
        <v>0</v>
      </c>
      <c r="I239" s="13">
        <v>0</v>
      </c>
      <c r="J239" s="13">
        <v>0</v>
      </c>
      <c r="K239" s="52">
        <v>0</v>
      </c>
      <c r="L239" s="13">
        <v>0</v>
      </c>
      <c r="M239" s="52">
        <v>0</v>
      </c>
      <c r="N239" s="13">
        <v>0</v>
      </c>
      <c r="O239" s="52">
        <v>0</v>
      </c>
      <c r="P239" s="13">
        <v>0</v>
      </c>
      <c r="Q239" s="13">
        <v>0</v>
      </c>
      <c r="R239" s="13">
        <v>0</v>
      </c>
      <c r="S239" s="13">
        <v>0</v>
      </c>
      <c r="T239" s="13">
        <v>0</v>
      </c>
      <c r="U239" s="13">
        <v>811</v>
      </c>
      <c r="V239" s="13">
        <v>0</v>
      </c>
      <c r="W239" s="13">
        <v>4257750</v>
      </c>
      <c r="X239" s="13">
        <v>0</v>
      </c>
      <c r="Y239" s="13">
        <v>0</v>
      </c>
    </row>
    <row r="240" spans="1:25" ht="15.6" x14ac:dyDescent="0.3">
      <c r="A240" s="24" t="s">
        <v>252</v>
      </c>
      <c r="B240" s="24" t="s">
        <v>252</v>
      </c>
      <c r="C240" s="12" t="s">
        <v>709</v>
      </c>
      <c r="D240" s="13">
        <v>3393883.6</v>
      </c>
      <c r="E240" s="13">
        <v>423313.6</v>
      </c>
      <c r="F240" s="13">
        <v>1960050</v>
      </c>
      <c r="G240" s="13">
        <v>0</v>
      </c>
      <c r="H240" s="13">
        <v>841500</v>
      </c>
      <c r="I240" s="13">
        <v>0</v>
      </c>
      <c r="J240" s="13">
        <v>169020</v>
      </c>
      <c r="K240" s="52">
        <v>0</v>
      </c>
      <c r="L240" s="13">
        <v>0</v>
      </c>
      <c r="M240" s="52">
        <v>0</v>
      </c>
      <c r="N240" s="13">
        <v>0</v>
      </c>
      <c r="O240" s="52">
        <v>0</v>
      </c>
      <c r="P240" s="13">
        <v>0</v>
      </c>
      <c r="Q240" s="13">
        <v>0</v>
      </c>
      <c r="R240" s="13">
        <v>0</v>
      </c>
      <c r="S240" s="13">
        <v>0</v>
      </c>
      <c r="T240" s="13">
        <v>0</v>
      </c>
      <c r="U240" s="13">
        <v>0</v>
      </c>
      <c r="V240" s="13">
        <v>0</v>
      </c>
      <c r="W240" s="13">
        <v>0</v>
      </c>
      <c r="X240" s="13">
        <v>0</v>
      </c>
      <c r="Y240" s="13">
        <v>0</v>
      </c>
    </row>
    <row r="241" spans="1:25" ht="15.6" x14ac:dyDescent="0.3">
      <c r="A241" s="24" t="s">
        <v>253</v>
      </c>
      <c r="B241" s="24" t="s">
        <v>253</v>
      </c>
      <c r="C241" s="12" t="s">
        <v>708</v>
      </c>
      <c r="D241" s="13">
        <v>7796250</v>
      </c>
      <c r="E241" s="13">
        <v>0</v>
      </c>
      <c r="F241" s="13">
        <v>0</v>
      </c>
      <c r="G241" s="13">
        <v>0</v>
      </c>
      <c r="H241" s="13">
        <v>0</v>
      </c>
      <c r="I241" s="13">
        <v>0</v>
      </c>
      <c r="J241" s="13">
        <v>0</v>
      </c>
      <c r="K241" s="52">
        <v>0</v>
      </c>
      <c r="L241" s="13">
        <v>0</v>
      </c>
      <c r="M241" s="52">
        <v>0</v>
      </c>
      <c r="N241" s="13">
        <v>0</v>
      </c>
      <c r="O241" s="52">
        <v>0</v>
      </c>
      <c r="P241" s="13">
        <v>0</v>
      </c>
      <c r="Q241" s="13">
        <v>0</v>
      </c>
      <c r="R241" s="13">
        <v>0</v>
      </c>
      <c r="S241" s="13">
        <v>0</v>
      </c>
      <c r="T241" s="13">
        <v>0</v>
      </c>
      <c r="U241" s="13">
        <v>1485</v>
      </c>
      <c r="V241" s="13">
        <v>0</v>
      </c>
      <c r="W241" s="13">
        <v>7796250</v>
      </c>
      <c r="X241" s="13">
        <v>0</v>
      </c>
      <c r="Y241" s="13">
        <v>0</v>
      </c>
    </row>
    <row r="242" spans="1:25" ht="15.6" x14ac:dyDescent="0.3">
      <c r="A242" s="24" t="s">
        <v>254</v>
      </c>
      <c r="B242" s="24" t="s">
        <v>254</v>
      </c>
      <c r="C242" s="12" t="s">
        <v>707</v>
      </c>
      <c r="D242" s="13">
        <v>4670674</v>
      </c>
      <c r="E242" s="13">
        <v>0</v>
      </c>
      <c r="F242" s="13">
        <v>0</v>
      </c>
      <c r="G242" s="13">
        <v>0</v>
      </c>
      <c r="H242" s="13">
        <v>0</v>
      </c>
      <c r="I242" s="13">
        <v>0</v>
      </c>
      <c r="J242" s="13">
        <v>0</v>
      </c>
      <c r="K242" s="52">
        <v>0</v>
      </c>
      <c r="L242" s="13">
        <v>0</v>
      </c>
      <c r="M242" s="52">
        <v>0</v>
      </c>
      <c r="N242" s="13">
        <v>0</v>
      </c>
      <c r="O242" s="52">
        <v>0</v>
      </c>
      <c r="P242" s="13">
        <v>0</v>
      </c>
      <c r="Q242" s="13">
        <v>334</v>
      </c>
      <c r="R242" s="13">
        <v>1798924</v>
      </c>
      <c r="S242" s="13">
        <v>0</v>
      </c>
      <c r="T242" s="13">
        <v>0</v>
      </c>
      <c r="U242" s="13">
        <v>547</v>
      </c>
      <c r="V242" s="13">
        <v>0</v>
      </c>
      <c r="W242" s="13">
        <v>2871750</v>
      </c>
      <c r="X242" s="13">
        <v>0</v>
      </c>
      <c r="Y242" s="13">
        <v>0</v>
      </c>
    </row>
    <row r="243" spans="1:25" ht="15.6" x14ac:dyDescent="0.3">
      <c r="A243" s="24" t="s">
        <v>255</v>
      </c>
      <c r="B243" s="24" t="s">
        <v>255</v>
      </c>
      <c r="C243" s="12" t="s">
        <v>706</v>
      </c>
      <c r="D243" s="13">
        <v>2053830.4</v>
      </c>
      <c r="E243" s="13">
        <v>218640.40000000002</v>
      </c>
      <c r="F243" s="13">
        <v>996450</v>
      </c>
      <c r="G243" s="13">
        <v>0</v>
      </c>
      <c r="H243" s="13">
        <v>453750</v>
      </c>
      <c r="I243" s="13">
        <v>0</v>
      </c>
      <c r="J243" s="13">
        <v>384990</v>
      </c>
      <c r="K243" s="52">
        <v>0</v>
      </c>
      <c r="L243" s="13">
        <v>0</v>
      </c>
      <c r="M243" s="52">
        <v>0</v>
      </c>
      <c r="N243" s="13">
        <v>0</v>
      </c>
      <c r="O243" s="52">
        <v>0</v>
      </c>
      <c r="P243" s="13">
        <v>0</v>
      </c>
      <c r="Q243" s="13">
        <v>0</v>
      </c>
      <c r="R243" s="13">
        <v>0</v>
      </c>
      <c r="S243" s="13">
        <v>0</v>
      </c>
      <c r="T243" s="13">
        <v>0</v>
      </c>
      <c r="U243" s="13">
        <v>0</v>
      </c>
      <c r="V243" s="13">
        <v>0</v>
      </c>
      <c r="W243" s="13">
        <v>0</v>
      </c>
      <c r="X243" s="13">
        <v>0</v>
      </c>
      <c r="Y243" s="13">
        <v>0</v>
      </c>
    </row>
    <row r="244" spans="1:25" ht="15.6" x14ac:dyDescent="0.3">
      <c r="A244" s="24" t="s">
        <v>256</v>
      </c>
      <c r="B244" s="24" t="s">
        <v>256</v>
      </c>
      <c r="C244" s="12" t="s">
        <v>705</v>
      </c>
      <c r="D244" s="13">
        <v>3286500</v>
      </c>
      <c r="E244" s="13">
        <v>0</v>
      </c>
      <c r="F244" s="13">
        <v>0</v>
      </c>
      <c r="G244" s="13">
        <v>0</v>
      </c>
      <c r="H244" s="13">
        <v>0</v>
      </c>
      <c r="I244" s="13">
        <v>0</v>
      </c>
      <c r="J244" s="13">
        <v>0</v>
      </c>
      <c r="K244" s="52">
        <v>0</v>
      </c>
      <c r="L244" s="13">
        <v>0</v>
      </c>
      <c r="M244" s="52">
        <v>0</v>
      </c>
      <c r="N244" s="13">
        <v>0</v>
      </c>
      <c r="O244" s="52">
        <v>0</v>
      </c>
      <c r="P244" s="13">
        <v>0</v>
      </c>
      <c r="Q244" s="13">
        <v>0</v>
      </c>
      <c r="R244" s="13">
        <v>0</v>
      </c>
      <c r="S244" s="13">
        <v>0</v>
      </c>
      <c r="T244" s="13">
        <v>0</v>
      </c>
      <c r="U244" s="13">
        <v>626</v>
      </c>
      <c r="V244" s="13">
        <v>0</v>
      </c>
      <c r="W244" s="13">
        <v>3286500</v>
      </c>
      <c r="X244" s="13">
        <v>0</v>
      </c>
      <c r="Y244" s="13">
        <v>0</v>
      </c>
    </row>
    <row r="245" spans="1:25" ht="15.6" x14ac:dyDescent="0.3">
      <c r="A245" s="24" t="s">
        <v>257</v>
      </c>
      <c r="B245" s="24" t="s">
        <v>257</v>
      </c>
      <c r="C245" s="12" t="s">
        <v>704</v>
      </c>
      <c r="D245" s="13">
        <v>4441500</v>
      </c>
      <c r="E245" s="13">
        <v>0</v>
      </c>
      <c r="F245" s="13">
        <v>0</v>
      </c>
      <c r="G245" s="13">
        <v>0</v>
      </c>
      <c r="H245" s="13">
        <v>0</v>
      </c>
      <c r="I245" s="13">
        <v>0</v>
      </c>
      <c r="J245" s="13">
        <v>0</v>
      </c>
      <c r="K245" s="52">
        <v>0</v>
      </c>
      <c r="L245" s="13">
        <v>0</v>
      </c>
      <c r="M245" s="52">
        <v>0</v>
      </c>
      <c r="N245" s="13">
        <v>0</v>
      </c>
      <c r="O245" s="52">
        <v>0</v>
      </c>
      <c r="P245" s="13">
        <v>0</v>
      </c>
      <c r="Q245" s="13">
        <v>0</v>
      </c>
      <c r="R245" s="13">
        <v>0</v>
      </c>
      <c r="S245" s="13">
        <v>0</v>
      </c>
      <c r="T245" s="13">
        <v>0</v>
      </c>
      <c r="U245" s="13">
        <v>846</v>
      </c>
      <c r="V245" s="13">
        <v>0</v>
      </c>
      <c r="W245" s="13">
        <v>4441500</v>
      </c>
      <c r="X245" s="13">
        <v>0</v>
      </c>
      <c r="Y245" s="13">
        <v>0</v>
      </c>
    </row>
    <row r="246" spans="1:25" ht="15.6" x14ac:dyDescent="0.3">
      <c r="A246" s="24" t="s">
        <v>258</v>
      </c>
      <c r="B246" s="24" t="s">
        <v>258</v>
      </c>
      <c r="C246" s="12" t="s">
        <v>703</v>
      </c>
      <c r="D246" s="13">
        <v>7256286</v>
      </c>
      <c r="E246" s="13">
        <v>0</v>
      </c>
      <c r="F246" s="13">
        <v>0</v>
      </c>
      <c r="G246" s="13">
        <v>0</v>
      </c>
      <c r="H246" s="13">
        <v>0</v>
      </c>
      <c r="I246" s="13">
        <v>0</v>
      </c>
      <c r="J246" s="13">
        <v>0</v>
      </c>
      <c r="K246" s="52">
        <v>3</v>
      </c>
      <c r="L246" s="13">
        <v>7256286</v>
      </c>
      <c r="M246" s="52">
        <v>0</v>
      </c>
      <c r="N246" s="13">
        <v>0</v>
      </c>
      <c r="O246" s="52">
        <v>0</v>
      </c>
      <c r="P246" s="13">
        <v>0</v>
      </c>
      <c r="Q246" s="13">
        <v>0</v>
      </c>
      <c r="R246" s="13">
        <v>0</v>
      </c>
      <c r="S246" s="13">
        <v>0</v>
      </c>
      <c r="T246" s="13">
        <v>0</v>
      </c>
      <c r="U246" s="13">
        <v>0</v>
      </c>
      <c r="V246" s="13">
        <v>0</v>
      </c>
      <c r="W246" s="13">
        <v>0</v>
      </c>
      <c r="X246" s="13">
        <v>0</v>
      </c>
      <c r="Y246" s="13">
        <v>0</v>
      </c>
    </row>
    <row r="247" spans="1:25" ht="15.6" x14ac:dyDescent="0.3">
      <c r="A247" s="24" t="s">
        <v>259</v>
      </c>
      <c r="B247" s="24" t="s">
        <v>259</v>
      </c>
      <c r="C247" s="12" t="s">
        <v>702</v>
      </c>
      <c r="D247" s="13">
        <v>7256286</v>
      </c>
      <c r="E247" s="13">
        <v>0</v>
      </c>
      <c r="F247" s="13">
        <v>0</v>
      </c>
      <c r="G247" s="13">
        <v>0</v>
      </c>
      <c r="H247" s="13">
        <v>0</v>
      </c>
      <c r="I247" s="13">
        <v>0</v>
      </c>
      <c r="J247" s="13">
        <v>0</v>
      </c>
      <c r="K247" s="52">
        <v>3</v>
      </c>
      <c r="L247" s="13">
        <v>7256286</v>
      </c>
      <c r="M247" s="52">
        <v>0</v>
      </c>
      <c r="N247" s="13">
        <v>0</v>
      </c>
      <c r="O247" s="52">
        <v>0</v>
      </c>
      <c r="P247" s="13">
        <v>0</v>
      </c>
      <c r="Q247" s="13">
        <v>0</v>
      </c>
      <c r="R247" s="13">
        <v>0</v>
      </c>
      <c r="S247" s="13">
        <v>0</v>
      </c>
      <c r="T247" s="13">
        <v>0</v>
      </c>
      <c r="U247" s="13">
        <v>0</v>
      </c>
      <c r="V247" s="13">
        <v>0</v>
      </c>
      <c r="W247" s="13">
        <v>0</v>
      </c>
      <c r="X247" s="13">
        <v>0</v>
      </c>
      <c r="Y247" s="13">
        <v>0</v>
      </c>
    </row>
    <row r="248" spans="1:25" ht="15" customHeight="1" x14ac:dyDescent="0.3">
      <c r="A248" s="24" t="s">
        <v>260</v>
      </c>
      <c r="B248" s="24" t="s">
        <v>260</v>
      </c>
      <c r="C248" s="12" t="s">
        <v>701</v>
      </c>
      <c r="D248" s="13">
        <v>3692641.6</v>
      </c>
      <c r="E248" s="13">
        <v>0</v>
      </c>
      <c r="F248" s="13">
        <v>0</v>
      </c>
      <c r="G248" s="13">
        <v>0</v>
      </c>
      <c r="H248" s="13">
        <v>0</v>
      </c>
      <c r="I248" s="13">
        <v>0</v>
      </c>
      <c r="J248" s="13">
        <v>0</v>
      </c>
      <c r="K248" s="52">
        <v>0</v>
      </c>
      <c r="L248" s="13">
        <v>0</v>
      </c>
      <c r="M248" s="52">
        <v>0</v>
      </c>
      <c r="N248" s="13">
        <v>0</v>
      </c>
      <c r="O248" s="52">
        <v>0</v>
      </c>
      <c r="P248" s="13">
        <v>0</v>
      </c>
      <c r="Q248" s="13">
        <v>685.6</v>
      </c>
      <c r="R248" s="13">
        <v>3692641.6</v>
      </c>
      <c r="S248" s="13">
        <v>0</v>
      </c>
      <c r="T248" s="13">
        <v>0</v>
      </c>
      <c r="U248" s="13">
        <v>0</v>
      </c>
      <c r="V248" s="13">
        <v>0</v>
      </c>
      <c r="W248" s="13">
        <v>0</v>
      </c>
      <c r="X248" s="13">
        <v>0</v>
      </c>
      <c r="Y248" s="13">
        <v>0</v>
      </c>
    </row>
    <row r="249" spans="1:25" ht="15.6" x14ac:dyDescent="0.3">
      <c r="A249" s="28" t="s">
        <v>923</v>
      </c>
      <c r="B249" s="28" t="s">
        <v>923</v>
      </c>
      <c r="C249" s="12" t="s">
        <v>700</v>
      </c>
      <c r="D249" s="13">
        <v>2757632</v>
      </c>
      <c r="E249" s="13">
        <v>0</v>
      </c>
      <c r="F249" s="13">
        <v>0</v>
      </c>
      <c r="G249" s="13">
        <v>0</v>
      </c>
      <c r="H249" s="13">
        <v>0</v>
      </c>
      <c r="I249" s="13">
        <v>0</v>
      </c>
      <c r="J249" s="13">
        <v>0</v>
      </c>
      <c r="K249" s="52">
        <v>0</v>
      </c>
      <c r="L249" s="13">
        <v>0</v>
      </c>
      <c r="M249" s="52">
        <v>0</v>
      </c>
      <c r="N249" s="13">
        <v>0</v>
      </c>
      <c r="O249" s="52">
        <v>0</v>
      </c>
      <c r="P249" s="13">
        <v>0</v>
      </c>
      <c r="Q249" s="13">
        <v>512</v>
      </c>
      <c r="R249" s="13">
        <v>2757632</v>
      </c>
      <c r="S249" s="13">
        <v>0</v>
      </c>
      <c r="T249" s="13">
        <v>0</v>
      </c>
      <c r="U249" s="13">
        <v>0</v>
      </c>
      <c r="V249" s="13">
        <v>0</v>
      </c>
      <c r="W249" s="13">
        <v>0</v>
      </c>
      <c r="X249" s="13">
        <v>0</v>
      </c>
      <c r="Y249" s="13">
        <v>0</v>
      </c>
    </row>
    <row r="250" spans="1:25" ht="15.6" x14ac:dyDescent="0.3">
      <c r="A250" s="24" t="s">
        <v>924</v>
      </c>
      <c r="B250" s="24" t="s">
        <v>924</v>
      </c>
      <c r="C250" s="12" t="s">
        <v>699</v>
      </c>
      <c r="D250" s="13">
        <v>3766429.8</v>
      </c>
      <c r="E250" s="13">
        <v>0</v>
      </c>
      <c r="F250" s="13">
        <v>0</v>
      </c>
      <c r="G250" s="13">
        <v>0</v>
      </c>
      <c r="H250" s="13">
        <v>0</v>
      </c>
      <c r="I250" s="13">
        <v>0</v>
      </c>
      <c r="J250" s="13">
        <v>0</v>
      </c>
      <c r="K250" s="52">
        <v>0</v>
      </c>
      <c r="L250" s="13">
        <v>0</v>
      </c>
      <c r="M250" s="52">
        <v>0</v>
      </c>
      <c r="N250" s="13">
        <v>0</v>
      </c>
      <c r="O250" s="52">
        <v>0</v>
      </c>
      <c r="P250" s="13">
        <v>0</v>
      </c>
      <c r="Q250" s="13">
        <v>699.3</v>
      </c>
      <c r="R250" s="13">
        <v>3766429.8</v>
      </c>
      <c r="S250" s="13">
        <v>0</v>
      </c>
      <c r="T250" s="13">
        <v>0</v>
      </c>
      <c r="U250" s="13">
        <v>0</v>
      </c>
      <c r="V250" s="13">
        <v>0</v>
      </c>
      <c r="W250" s="13">
        <v>0</v>
      </c>
      <c r="X250" s="13">
        <v>0</v>
      </c>
      <c r="Y250" s="13">
        <v>0</v>
      </c>
    </row>
    <row r="251" spans="1:25" ht="15.6" x14ac:dyDescent="0.3">
      <c r="A251" s="28" t="s">
        <v>261</v>
      </c>
      <c r="B251" s="28" t="s">
        <v>261</v>
      </c>
      <c r="C251" s="12" t="s">
        <v>698</v>
      </c>
      <c r="D251" s="13">
        <v>3070020</v>
      </c>
      <c r="E251" s="13">
        <v>0</v>
      </c>
      <c r="F251" s="13">
        <v>0</v>
      </c>
      <c r="G251" s="13">
        <v>0</v>
      </c>
      <c r="H251" s="13">
        <v>0</v>
      </c>
      <c r="I251" s="13">
        <v>0</v>
      </c>
      <c r="J251" s="13">
        <v>0</v>
      </c>
      <c r="K251" s="52">
        <v>0</v>
      </c>
      <c r="L251" s="13">
        <v>0</v>
      </c>
      <c r="M251" s="52">
        <v>0</v>
      </c>
      <c r="N251" s="13">
        <v>0</v>
      </c>
      <c r="O251" s="52">
        <v>0</v>
      </c>
      <c r="P251" s="13">
        <v>0</v>
      </c>
      <c r="Q251" s="13">
        <v>570</v>
      </c>
      <c r="R251" s="13">
        <v>3070020</v>
      </c>
      <c r="S251" s="13">
        <v>0</v>
      </c>
      <c r="T251" s="13">
        <v>0</v>
      </c>
      <c r="U251" s="13">
        <v>0</v>
      </c>
      <c r="V251" s="13">
        <v>0</v>
      </c>
      <c r="W251" s="13">
        <v>0</v>
      </c>
      <c r="X251" s="13">
        <v>0</v>
      </c>
      <c r="Y251" s="13">
        <v>0</v>
      </c>
    </row>
    <row r="252" spans="1:25" ht="15.6" x14ac:dyDescent="0.3">
      <c r="A252" s="24" t="s">
        <v>262</v>
      </c>
      <c r="B252" s="24" t="s">
        <v>262</v>
      </c>
      <c r="C252" s="12" t="s">
        <v>697</v>
      </c>
      <c r="D252" s="13">
        <v>4604250</v>
      </c>
      <c r="E252" s="13">
        <v>0</v>
      </c>
      <c r="F252" s="13">
        <v>0</v>
      </c>
      <c r="G252" s="13">
        <v>0</v>
      </c>
      <c r="H252" s="13">
        <v>0</v>
      </c>
      <c r="I252" s="13">
        <v>0</v>
      </c>
      <c r="J252" s="13">
        <v>0</v>
      </c>
      <c r="K252" s="52">
        <v>0</v>
      </c>
      <c r="L252" s="13">
        <v>0</v>
      </c>
      <c r="M252" s="52">
        <v>0</v>
      </c>
      <c r="N252" s="13">
        <v>0</v>
      </c>
      <c r="O252" s="52">
        <v>0</v>
      </c>
      <c r="P252" s="13">
        <v>0</v>
      </c>
      <c r="Q252" s="13">
        <v>0</v>
      </c>
      <c r="R252" s="13">
        <v>0</v>
      </c>
      <c r="S252" s="13">
        <v>0</v>
      </c>
      <c r="T252" s="13">
        <v>0</v>
      </c>
      <c r="U252" s="13">
        <v>877</v>
      </c>
      <c r="V252" s="13">
        <v>0</v>
      </c>
      <c r="W252" s="13">
        <v>4604250</v>
      </c>
      <c r="X252" s="13">
        <v>0</v>
      </c>
      <c r="Y252" s="13">
        <v>0</v>
      </c>
    </row>
    <row r="253" spans="1:25" ht="15.6" x14ac:dyDescent="0.3">
      <c r="A253" s="24" t="s">
        <v>263</v>
      </c>
      <c r="B253" s="24" t="s">
        <v>263</v>
      </c>
      <c r="C253" s="12" t="s">
        <v>696</v>
      </c>
      <c r="D253" s="13">
        <v>2057452</v>
      </c>
      <c r="E253" s="13">
        <v>0</v>
      </c>
      <c r="F253" s="13">
        <v>0</v>
      </c>
      <c r="G253" s="13">
        <v>0</v>
      </c>
      <c r="H253" s="13">
        <v>0</v>
      </c>
      <c r="I253" s="13">
        <v>0</v>
      </c>
      <c r="J253" s="13">
        <v>0</v>
      </c>
      <c r="K253" s="52">
        <v>0</v>
      </c>
      <c r="L253" s="13">
        <v>0</v>
      </c>
      <c r="M253" s="52">
        <v>0</v>
      </c>
      <c r="N253" s="13">
        <v>0</v>
      </c>
      <c r="O253" s="52">
        <v>0</v>
      </c>
      <c r="P253" s="13">
        <v>0</v>
      </c>
      <c r="Q253" s="13">
        <v>382</v>
      </c>
      <c r="R253" s="13">
        <v>2057452</v>
      </c>
      <c r="S253" s="13">
        <v>0</v>
      </c>
      <c r="T253" s="13">
        <v>0</v>
      </c>
      <c r="U253" s="13">
        <v>0</v>
      </c>
      <c r="V253" s="13">
        <v>0</v>
      </c>
      <c r="W253" s="13">
        <v>0</v>
      </c>
      <c r="X253" s="13">
        <v>0</v>
      </c>
      <c r="Y253" s="13">
        <v>0</v>
      </c>
    </row>
    <row r="254" spans="1:25" ht="15.6" x14ac:dyDescent="0.3">
      <c r="A254" s="24" t="s">
        <v>264</v>
      </c>
      <c r="B254" s="24" t="s">
        <v>264</v>
      </c>
      <c r="C254" s="12" t="s">
        <v>695</v>
      </c>
      <c r="D254" s="13">
        <v>2299822</v>
      </c>
      <c r="E254" s="13">
        <v>0</v>
      </c>
      <c r="F254" s="13">
        <v>0</v>
      </c>
      <c r="G254" s="13">
        <v>0</v>
      </c>
      <c r="H254" s="13">
        <v>0</v>
      </c>
      <c r="I254" s="13">
        <v>0</v>
      </c>
      <c r="J254" s="13">
        <v>0</v>
      </c>
      <c r="K254" s="52">
        <v>0</v>
      </c>
      <c r="L254" s="13">
        <v>0</v>
      </c>
      <c r="M254" s="52">
        <v>0</v>
      </c>
      <c r="N254" s="13">
        <v>0</v>
      </c>
      <c r="O254" s="52">
        <v>0</v>
      </c>
      <c r="P254" s="13">
        <v>0</v>
      </c>
      <c r="Q254" s="13">
        <v>427</v>
      </c>
      <c r="R254" s="13">
        <v>2299822</v>
      </c>
      <c r="S254" s="13">
        <v>0</v>
      </c>
      <c r="T254" s="13">
        <v>0</v>
      </c>
      <c r="U254" s="13">
        <v>0</v>
      </c>
      <c r="V254" s="13">
        <v>0</v>
      </c>
      <c r="W254" s="13">
        <v>0</v>
      </c>
      <c r="X254" s="13">
        <v>0</v>
      </c>
      <c r="Y254" s="13">
        <v>0</v>
      </c>
    </row>
    <row r="255" spans="1:25" ht="15.6" x14ac:dyDescent="0.3">
      <c r="A255" s="24" t="s">
        <v>265</v>
      </c>
      <c r="B255" s="24" t="s">
        <v>265</v>
      </c>
      <c r="C255" s="12" t="s">
        <v>694</v>
      </c>
      <c r="D255" s="13">
        <v>2208260</v>
      </c>
      <c r="E255" s="13">
        <v>0</v>
      </c>
      <c r="F255" s="13">
        <v>0</v>
      </c>
      <c r="G255" s="13">
        <v>0</v>
      </c>
      <c r="H255" s="13">
        <v>0</v>
      </c>
      <c r="I255" s="13">
        <v>0</v>
      </c>
      <c r="J255" s="13">
        <v>0</v>
      </c>
      <c r="K255" s="52">
        <v>0</v>
      </c>
      <c r="L255" s="13">
        <v>0</v>
      </c>
      <c r="M255" s="52">
        <v>0</v>
      </c>
      <c r="N255" s="13">
        <v>0</v>
      </c>
      <c r="O255" s="52">
        <v>0</v>
      </c>
      <c r="P255" s="13">
        <v>0</v>
      </c>
      <c r="Q255" s="13">
        <v>410</v>
      </c>
      <c r="R255" s="13">
        <v>2208260</v>
      </c>
      <c r="S255" s="13">
        <v>0</v>
      </c>
      <c r="T255" s="13">
        <v>0</v>
      </c>
      <c r="U255" s="13">
        <v>0</v>
      </c>
      <c r="V255" s="13">
        <v>0</v>
      </c>
      <c r="W255" s="13">
        <v>0</v>
      </c>
      <c r="X255" s="13">
        <v>0</v>
      </c>
      <c r="Y255" s="13">
        <v>0</v>
      </c>
    </row>
    <row r="256" spans="1:25" ht="15.6" x14ac:dyDescent="0.3">
      <c r="A256" s="24" t="s">
        <v>266</v>
      </c>
      <c r="B256" s="24" t="s">
        <v>266</v>
      </c>
      <c r="C256" s="12" t="s">
        <v>693</v>
      </c>
      <c r="D256" s="13">
        <v>2291620</v>
      </c>
      <c r="E256" s="13">
        <v>0</v>
      </c>
      <c r="F256" s="13">
        <v>1354150</v>
      </c>
      <c r="G256" s="13">
        <v>0</v>
      </c>
      <c r="H256" s="13">
        <v>486750</v>
      </c>
      <c r="I256" s="13">
        <v>0</v>
      </c>
      <c r="J256" s="13">
        <v>450720</v>
      </c>
      <c r="K256" s="52">
        <v>0</v>
      </c>
      <c r="L256" s="13">
        <v>0</v>
      </c>
      <c r="M256" s="52">
        <v>0</v>
      </c>
      <c r="N256" s="13">
        <v>0</v>
      </c>
      <c r="O256" s="52">
        <v>0</v>
      </c>
      <c r="P256" s="13">
        <v>0</v>
      </c>
      <c r="Q256" s="13">
        <v>0</v>
      </c>
      <c r="R256" s="13">
        <v>0</v>
      </c>
      <c r="S256" s="13">
        <v>0</v>
      </c>
      <c r="T256" s="13">
        <v>0</v>
      </c>
      <c r="U256" s="13">
        <v>0</v>
      </c>
      <c r="V256" s="13">
        <v>0</v>
      </c>
      <c r="W256" s="13">
        <v>0</v>
      </c>
      <c r="X256" s="13">
        <v>0</v>
      </c>
      <c r="Y256" s="13">
        <v>0</v>
      </c>
    </row>
    <row r="257" spans="1:25" ht="15.6" x14ac:dyDescent="0.3">
      <c r="A257" s="24" t="s">
        <v>267</v>
      </c>
      <c r="B257" s="24" t="s">
        <v>267</v>
      </c>
      <c r="C257" s="12" t="s">
        <v>692</v>
      </c>
      <c r="D257" s="13">
        <v>11156250</v>
      </c>
      <c r="E257" s="13">
        <v>0</v>
      </c>
      <c r="F257" s="13">
        <v>0</v>
      </c>
      <c r="G257" s="13">
        <v>0</v>
      </c>
      <c r="H257" s="13">
        <v>0</v>
      </c>
      <c r="I257" s="13">
        <v>0</v>
      </c>
      <c r="J257" s="13">
        <v>0</v>
      </c>
      <c r="K257" s="52">
        <v>0</v>
      </c>
      <c r="L257" s="13">
        <v>0</v>
      </c>
      <c r="M257" s="52">
        <v>0</v>
      </c>
      <c r="N257" s="13">
        <v>0</v>
      </c>
      <c r="O257" s="52">
        <v>0</v>
      </c>
      <c r="P257" s="13">
        <v>0</v>
      </c>
      <c r="Q257" s="13">
        <v>0</v>
      </c>
      <c r="R257" s="13">
        <v>0</v>
      </c>
      <c r="S257" s="13">
        <v>0</v>
      </c>
      <c r="T257" s="13">
        <v>0</v>
      </c>
      <c r="U257" s="13">
        <v>2125</v>
      </c>
      <c r="V257" s="13">
        <v>0</v>
      </c>
      <c r="W257" s="13">
        <v>11156250</v>
      </c>
      <c r="X257" s="13">
        <v>0</v>
      </c>
      <c r="Y257" s="13">
        <v>0</v>
      </c>
    </row>
    <row r="258" spans="1:25" ht="15.6" x14ac:dyDescent="0.3">
      <c r="A258" s="24" t="s">
        <v>268</v>
      </c>
      <c r="B258" s="24" t="s">
        <v>268</v>
      </c>
      <c r="C258" s="12" t="s">
        <v>691</v>
      </c>
      <c r="D258" s="13">
        <v>2838422</v>
      </c>
      <c r="E258" s="13">
        <v>0</v>
      </c>
      <c r="F258" s="13">
        <v>0</v>
      </c>
      <c r="G258" s="13">
        <v>0</v>
      </c>
      <c r="H258" s="13">
        <v>0</v>
      </c>
      <c r="I258" s="13">
        <v>0</v>
      </c>
      <c r="J258" s="13">
        <v>0</v>
      </c>
      <c r="K258" s="52">
        <v>0</v>
      </c>
      <c r="L258" s="13">
        <v>0</v>
      </c>
      <c r="M258" s="52">
        <v>0</v>
      </c>
      <c r="N258" s="13">
        <v>0</v>
      </c>
      <c r="O258" s="52">
        <v>0</v>
      </c>
      <c r="P258" s="13">
        <v>0</v>
      </c>
      <c r="Q258" s="13">
        <v>527</v>
      </c>
      <c r="R258" s="13">
        <v>2838422</v>
      </c>
      <c r="S258" s="13">
        <v>0</v>
      </c>
      <c r="T258" s="13">
        <v>0</v>
      </c>
      <c r="U258" s="13">
        <v>0</v>
      </c>
      <c r="V258" s="13">
        <v>0</v>
      </c>
      <c r="W258" s="13">
        <v>0</v>
      </c>
      <c r="X258" s="13">
        <v>0</v>
      </c>
      <c r="Y258" s="13">
        <v>0</v>
      </c>
    </row>
    <row r="259" spans="1:25" ht="15.6" x14ac:dyDescent="0.3">
      <c r="A259" s="24" t="s">
        <v>269</v>
      </c>
      <c r="B259" s="24" t="s">
        <v>269</v>
      </c>
      <c r="C259" s="12" t="s">
        <v>690</v>
      </c>
      <c r="D259" s="13">
        <v>3377022</v>
      </c>
      <c r="E259" s="13">
        <v>0</v>
      </c>
      <c r="F259" s="13">
        <v>0</v>
      </c>
      <c r="G259" s="13">
        <v>0</v>
      </c>
      <c r="H259" s="13">
        <v>0</v>
      </c>
      <c r="I259" s="13">
        <v>0</v>
      </c>
      <c r="J259" s="13">
        <v>0</v>
      </c>
      <c r="K259" s="52">
        <v>0</v>
      </c>
      <c r="L259" s="13">
        <v>0</v>
      </c>
      <c r="M259" s="52">
        <v>0</v>
      </c>
      <c r="N259" s="13">
        <v>0</v>
      </c>
      <c r="O259" s="52">
        <v>0</v>
      </c>
      <c r="P259" s="13">
        <v>0</v>
      </c>
      <c r="Q259" s="13">
        <v>627</v>
      </c>
      <c r="R259" s="13">
        <v>3377022</v>
      </c>
      <c r="S259" s="13">
        <v>0</v>
      </c>
      <c r="T259" s="13">
        <v>0</v>
      </c>
      <c r="U259" s="13">
        <v>0</v>
      </c>
      <c r="V259" s="13">
        <v>0</v>
      </c>
      <c r="W259" s="13">
        <v>0</v>
      </c>
      <c r="X259" s="13">
        <v>0</v>
      </c>
      <c r="Y259" s="13">
        <v>0</v>
      </c>
    </row>
    <row r="260" spans="1:25" ht="15.6" x14ac:dyDescent="0.3">
      <c r="A260" s="24" t="s">
        <v>270</v>
      </c>
      <c r="B260" s="24" t="s">
        <v>270</v>
      </c>
      <c r="C260" s="12" t="s">
        <v>689</v>
      </c>
      <c r="D260" s="13">
        <v>2840037.8</v>
      </c>
      <c r="E260" s="13">
        <v>0</v>
      </c>
      <c r="F260" s="13">
        <v>0</v>
      </c>
      <c r="G260" s="13">
        <v>0</v>
      </c>
      <c r="H260" s="13">
        <v>0</v>
      </c>
      <c r="I260" s="13">
        <v>0</v>
      </c>
      <c r="J260" s="13">
        <v>0</v>
      </c>
      <c r="K260" s="52">
        <v>0</v>
      </c>
      <c r="L260" s="13">
        <v>0</v>
      </c>
      <c r="M260" s="52">
        <v>0</v>
      </c>
      <c r="N260" s="13">
        <v>0</v>
      </c>
      <c r="O260" s="52">
        <v>0</v>
      </c>
      <c r="P260" s="13">
        <v>0</v>
      </c>
      <c r="Q260" s="13">
        <v>527.29999999999995</v>
      </c>
      <c r="R260" s="13">
        <v>2840037.8</v>
      </c>
      <c r="S260" s="13">
        <v>0</v>
      </c>
      <c r="T260" s="13">
        <v>0</v>
      </c>
      <c r="U260" s="13">
        <v>0</v>
      </c>
      <c r="V260" s="13">
        <v>0</v>
      </c>
      <c r="W260" s="13">
        <v>0</v>
      </c>
      <c r="X260" s="13">
        <v>0</v>
      </c>
      <c r="Y260" s="13">
        <v>0</v>
      </c>
    </row>
    <row r="261" spans="1:25" ht="15.6" x14ac:dyDescent="0.3">
      <c r="A261" s="24" t="s">
        <v>271</v>
      </c>
      <c r="B261" s="24" t="s">
        <v>271</v>
      </c>
      <c r="C261" s="12" t="s">
        <v>688</v>
      </c>
      <c r="D261" s="13">
        <v>1631502</v>
      </c>
      <c r="E261" s="13">
        <v>0</v>
      </c>
      <c r="F261" s="13">
        <v>0</v>
      </c>
      <c r="G261" s="13">
        <v>0</v>
      </c>
      <c r="H261" s="13">
        <v>0</v>
      </c>
      <c r="I261" s="13">
        <v>0</v>
      </c>
      <c r="J261" s="13">
        <v>0</v>
      </c>
      <c r="K261" s="52">
        <v>0</v>
      </c>
      <c r="L261" s="13">
        <v>0</v>
      </c>
      <c r="M261" s="52">
        <v>0</v>
      </c>
      <c r="N261" s="13">
        <v>0</v>
      </c>
      <c r="O261" s="52">
        <v>0</v>
      </c>
      <c r="P261" s="13">
        <v>0</v>
      </c>
      <c r="Q261" s="13">
        <v>486</v>
      </c>
      <c r="R261" s="13">
        <v>1631502</v>
      </c>
      <c r="S261" s="13">
        <v>0</v>
      </c>
      <c r="T261" s="13">
        <v>0</v>
      </c>
      <c r="U261" s="13">
        <v>0</v>
      </c>
      <c r="V261" s="13">
        <v>0</v>
      </c>
      <c r="W261" s="13">
        <v>0</v>
      </c>
      <c r="X261" s="13">
        <v>0</v>
      </c>
      <c r="Y261" s="13">
        <v>0</v>
      </c>
    </row>
    <row r="262" spans="1:25" ht="15.6" x14ac:dyDescent="0.3">
      <c r="A262" s="24" t="s">
        <v>272</v>
      </c>
      <c r="B262" s="24" t="s">
        <v>272</v>
      </c>
      <c r="C262" s="12" t="s">
        <v>669</v>
      </c>
      <c r="D262" s="13">
        <v>19184533</v>
      </c>
      <c r="E262" s="13">
        <v>0</v>
      </c>
      <c r="F262" s="13">
        <v>0</v>
      </c>
      <c r="G262" s="13">
        <v>0</v>
      </c>
      <c r="H262" s="13">
        <v>0</v>
      </c>
      <c r="I262" s="13">
        <v>2237340</v>
      </c>
      <c r="J262" s="13">
        <v>1056375</v>
      </c>
      <c r="K262" s="52">
        <v>0</v>
      </c>
      <c r="L262" s="13">
        <v>0</v>
      </c>
      <c r="M262" s="52">
        <v>0</v>
      </c>
      <c r="N262" s="13">
        <v>0</v>
      </c>
      <c r="O262" s="52">
        <v>0</v>
      </c>
      <c r="P262" s="13">
        <v>0</v>
      </c>
      <c r="Q262" s="13">
        <v>862</v>
      </c>
      <c r="R262" s="13">
        <v>4645318</v>
      </c>
      <c r="S262" s="13">
        <v>0</v>
      </c>
      <c r="T262" s="13">
        <v>0</v>
      </c>
      <c r="U262" s="13">
        <v>2142</v>
      </c>
      <c r="V262" s="13">
        <v>0</v>
      </c>
      <c r="W262" s="13">
        <v>11245500</v>
      </c>
      <c r="X262" s="13">
        <v>0</v>
      </c>
      <c r="Y262" s="13">
        <v>0</v>
      </c>
    </row>
    <row r="263" spans="1:25" ht="15.6" x14ac:dyDescent="0.3">
      <c r="A263" s="24" t="s">
        <v>273</v>
      </c>
      <c r="B263" s="24" t="s">
        <v>273</v>
      </c>
      <c r="C263" s="12" t="s">
        <v>668</v>
      </c>
      <c r="D263" s="13">
        <v>3662480</v>
      </c>
      <c r="E263" s="13">
        <v>0</v>
      </c>
      <c r="F263" s="13">
        <v>0</v>
      </c>
      <c r="G263" s="13">
        <v>0</v>
      </c>
      <c r="H263" s="13">
        <v>0</v>
      </c>
      <c r="I263" s="13">
        <v>0</v>
      </c>
      <c r="J263" s="13">
        <v>0</v>
      </c>
      <c r="K263" s="52">
        <v>0</v>
      </c>
      <c r="L263" s="13">
        <v>0</v>
      </c>
      <c r="M263" s="52">
        <v>0</v>
      </c>
      <c r="N263" s="13">
        <v>0</v>
      </c>
      <c r="O263" s="52">
        <v>0</v>
      </c>
      <c r="P263" s="13">
        <v>0</v>
      </c>
      <c r="Q263" s="13">
        <v>680</v>
      </c>
      <c r="R263" s="13">
        <v>3662480</v>
      </c>
      <c r="S263" s="13">
        <v>0</v>
      </c>
      <c r="T263" s="13">
        <v>0</v>
      </c>
      <c r="U263" s="13">
        <v>0</v>
      </c>
      <c r="V263" s="13">
        <v>0</v>
      </c>
      <c r="W263" s="13">
        <v>0</v>
      </c>
      <c r="X263" s="13">
        <v>0</v>
      </c>
      <c r="Y263" s="13">
        <v>0</v>
      </c>
    </row>
    <row r="264" spans="1:25" ht="15.6" x14ac:dyDescent="0.3">
      <c r="A264" s="24" t="s">
        <v>274</v>
      </c>
      <c r="B264" s="24" t="s">
        <v>274</v>
      </c>
      <c r="C264" s="12" t="s">
        <v>667</v>
      </c>
      <c r="D264" s="13">
        <v>4071816</v>
      </c>
      <c r="E264" s="13">
        <v>0</v>
      </c>
      <c r="F264" s="13">
        <v>0</v>
      </c>
      <c r="G264" s="13">
        <v>0</v>
      </c>
      <c r="H264" s="13">
        <v>0</v>
      </c>
      <c r="I264" s="13">
        <v>0</v>
      </c>
      <c r="J264" s="13">
        <v>0</v>
      </c>
      <c r="K264" s="52">
        <v>0</v>
      </c>
      <c r="L264" s="13">
        <v>0</v>
      </c>
      <c r="M264" s="52">
        <v>0</v>
      </c>
      <c r="N264" s="13">
        <v>0</v>
      </c>
      <c r="O264" s="52">
        <v>0</v>
      </c>
      <c r="P264" s="13">
        <v>0</v>
      </c>
      <c r="Q264" s="13">
        <v>756</v>
      </c>
      <c r="R264" s="13">
        <v>4071816</v>
      </c>
      <c r="S264" s="13">
        <v>0</v>
      </c>
      <c r="T264" s="13">
        <v>0</v>
      </c>
      <c r="U264" s="13">
        <v>0</v>
      </c>
      <c r="V264" s="13">
        <v>0</v>
      </c>
      <c r="W264" s="13">
        <v>0</v>
      </c>
      <c r="X264" s="13">
        <v>0</v>
      </c>
      <c r="Y264" s="13">
        <v>0</v>
      </c>
    </row>
    <row r="265" spans="1:25" ht="15.6" x14ac:dyDescent="0.3">
      <c r="A265" s="24" t="s">
        <v>275</v>
      </c>
      <c r="B265" s="24" t="s">
        <v>275</v>
      </c>
      <c r="C265" s="12" t="s">
        <v>666</v>
      </c>
      <c r="D265" s="13">
        <v>8132250</v>
      </c>
      <c r="E265" s="13">
        <v>0</v>
      </c>
      <c r="F265" s="13">
        <v>0</v>
      </c>
      <c r="G265" s="13">
        <v>0</v>
      </c>
      <c r="H265" s="13">
        <v>0</v>
      </c>
      <c r="I265" s="13">
        <v>0</v>
      </c>
      <c r="J265" s="13">
        <v>0</v>
      </c>
      <c r="K265" s="52">
        <v>0</v>
      </c>
      <c r="L265" s="13">
        <v>0</v>
      </c>
      <c r="M265" s="52">
        <v>0</v>
      </c>
      <c r="N265" s="13">
        <v>0</v>
      </c>
      <c r="O265" s="52">
        <v>0</v>
      </c>
      <c r="P265" s="13">
        <v>0</v>
      </c>
      <c r="Q265" s="13">
        <v>0</v>
      </c>
      <c r="R265" s="13">
        <v>0</v>
      </c>
      <c r="S265" s="13">
        <v>0</v>
      </c>
      <c r="T265" s="13">
        <v>0</v>
      </c>
      <c r="U265" s="13">
        <v>1549</v>
      </c>
      <c r="V265" s="13">
        <v>0</v>
      </c>
      <c r="W265" s="13">
        <v>8132250</v>
      </c>
      <c r="X265" s="13">
        <v>0</v>
      </c>
      <c r="Y265" s="13">
        <v>0</v>
      </c>
    </row>
    <row r="266" spans="1:25" ht="15.6" x14ac:dyDescent="0.3">
      <c r="A266" s="24" t="s">
        <v>276</v>
      </c>
      <c r="B266" s="24" t="s">
        <v>276</v>
      </c>
      <c r="C266" s="12" t="s">
        <v>665</v>
      </c>
      <c r="D266" s="13">
        <v>44666650</v>
      </c>
      <c r="E266" s="13">
        <v>0</v>
      </c>
      <c r="F266" s="13">
        <v>13234900</v>
      </c>
      <c r="G266" s="13">
        <v>0</v>
      </c>
      <c r="H266" s="13">
        <v>0</v>
      </c>
      <c r="I266" s="13">
        <v>0</v>
      </c>
      <c r="J266" s="13">
        <v>0</v>
      </c>
      <c r="K266" s="52">
        <v>0</v>
      </c>
      <c r="L266" s="13">
        <v>0</v>
      </c>
      <c r="M266" s="52">
        <v>0</v>
      </c>
      <c r="N266" s="13">
        <v>0</v>
      </c>
      <c r="O266" s="52">
        <v>0</v>
      </c>
      <c r="P266" s="13">
        <v>0</v>
      </c>
      <c r="Q266" s="13">
        <v>0</v>
      </c>
      <c r="R266" s="13">
        <v>0</v>
      </c>
      <c r="S266" s="13">
        <v>0</v>
      </c>
      <c r="T266" s="13">
        <v>0</v>
      </c>
      <c r="U266" s="13">
        <v>5987</v>
      </c>
      <c r="V266" s="13">
        <v>0</v>
      </c>
      <c r="W266" s="13">
        <v>31431750</v>
      </c>
      <c r="X266" s="13">
        <v>0</v>
      </c>
      <c r="Y266" s="13">
        <v>0</v>
      </c>
    </row>
    <row r="267" spans="1:25" ht="15.6" x14ac:dyDescent="0.3">
      <c r="A267" s="24" t="s">
        <v>277</v>
      </c>
      <c r="B267" s="24" t="s">
        <v>277</v>
      </c>
      <c r="C267" s="12" t="s">
        <v>664</v>
      </c>
      <c r="D267" s="13">
        <v>25268250</v>
      </c>
      <c r="E267" s="13">
        <v>0</v>
      </c>
      <c r="F267" s="13">
        <v>0</v>
      </c>
      <c r="G267" s="13">
        <v>0</v>
      </c>
      <c r="H267" s="13">
        <v>0</v>
      </c>
      <c r="I267" s="13">
        <v>0</v>
      </c>
      <c r="J267" s="13">
        <v>0</v>
      </c>
      <c r="K267" s="52">
        <v>0</v>
      </c>
      <c r="L267" s="13">
        <v>0</v>
      </c>
      <c r="M267" s="52">
        <v>0</v>
      </c>
      <c r="N267" s="13">
        <v>0</v>
      </c>
      <c r="O267" s="52">
        <v>0</v>
      </c>
      <c r="P267" s="13">
        <v>0</v>
      </c>
      <c r="Q267" s="13">
        <v>0</v>
      </c>
      <c r="R267" s="13">
        <v>0</v>
      </c>
      <c r="S267" s="13">
        <v>0</v>
      </c>
      <c r="T267" s="13">
        <v>0</v>
      </c>
      <c r="U267" s="13">
        <v>4813</v>
      </c>
      <c r="V267" s="13">
        <v>0</v>
      </c>
      <c r="W267" s="13">
        <v>25268250</v>
      </c>
      <c r="X267" s="13">
        <v>0</v>
      </c>
      <c r="Y267" s="13">
        <v>0</v>
      </c>
    </row>
    <row r="268" spans="1:25" ht="15.6" x14ac:dyDescent="0.3">
      <c r="A268" s="24" t="s">
        <v>278</v>
      </c>
      <c r="B268" s="24" t="s">
        <v>278</v>
      </c>
      <c r="C268" s="12" t="s">
        <v>663</v>
      </c>
      <c r="D268" s="13">
        <v>6651710</v>
      </c>
      <c r="E268" s="13">
        <v>0</v>
      </c>
      <c r="F268" s="13">
        <v>0</v>
      </c>
      <c r="G268" s="13">
        <v>0</v>
      </c>
      <c r="H268" s="13">
        <v>0</v>
      </c>
      <c r="I268" s="13">
        <v>0</v>
      </c>
      <c r="J268" s="13">
        <v>0</v>
      </c>
      <c r="K268" s="52">
        <v>0</v>
      </c>
      <c r="L268" s="13">
        <v>0</v>
      </c>
      <c r="M268" s="52">
        <v>0</v>
      </c>
      <c r="N268" s="13">
        <v>0</v>
      </c>
      <c r="O268" s="52">
        <v>0</v>
      </c>
      <c r="P268" s="13">
        <v>0</v>
      </c>
      <c r="Q268" s="13">
        <v>1235</v>
      </c>
      <c r="R268" s="13">
        <v>6651710</v>
      </c>
      <c r="S268" s="13">
        <v>0</v>
      </c>
      <c r="T268" s="13">
        <v>0</v>
      </c>
      <c r="U268" s="13">
        <v>0</v>
      </c>
      <c r="V268" s="13">
        <v>0</v>
      </c>
      <c r="W268" s="13">
        <v>0</v>
      </c>
      <c r="X268" s="13">
        <v>0</v>
      </c>
      <c r="Y268" s="13">
        <v>0</v>
      </c>
    </row>
    <row r="269" spans="1:25" ht="31.2" x14ac:dyDescent="0.3">
      <c r="A269" s="24" t="s">
        <v>279</v>
      </c>
      <c r="B269" s="24" t="s">
        <v>279</v>
      </c>
      <c r="C269" s="12" t="s">
        <v>912</v>
      </c>
      <c r="D269" s="13">
        <v>1797308.2</v>
      </c>
      <c r="E269" s="13">
        <v>0</v>
      </c>
      <c r="F269" s="13">
        <v>0</v>
      </c>
      <c r="G269" s="13">
        <v>0</v>
      </c>
      <c r="H269" s="13">
        <v>0</v>
      </c>
      <c r="I269" s="13">
        <v>0</v>
      </c>
      <c r="J269" s="13">
        <v>0</v>
      </c>
      <c r="K269" s="52">
        <v>0</v>
      </c>
      <c r="L269" s="13">
        <v>0</v>
      </c>
      <c r="M269" s="52">
        <v>0</v>
      </c>
      <c r="N269" s="13">
        <v>0</v>
      </c>
      <c r="O269" s="52">
        <v>0</v>
      </c>
      <c r="P269" s="13">
        <v>0</v>
      </c>
      <c r="Q269" s="13">
        <v>333.7</v>
      </c>
      <c r="R269" s="13">
        <v>1797308.2</v>
      </c>
      <c r="S269" s="13">
        <v>0</v>
      </c>
      <c r="T269" s="13">
        <v>0</v>
      </c>
      <c r="U269" s="13">
        <v>0</v>
      </c>
      <c r="V269" s="13">
        <v>0</v>
      </c>
      <c r="W269" s="13">
        <v>0</v>
      </c>
      <c r="X269" s="13">
        <v>0</v>
      </c>
      <c r="Y269" s="13">
        <v>0</v>
      </c>
    </row>
    <row r="270" spans="1:25" ht="15.6" x14ac:dyDescent="0.3">
      <c r="A270" s="24" t="s">
        <v>280</v>
      </c>
      <c r="B270" s="24" t="s">
        <v>280</v>
      </c>
      <c r="C270" s="12" t="s">
        <v>661</v>
      </c>
      <c r="D270" s="13">
        <v>11076697</v>
      </c>
      <c r="E270" s="13">
        <v>0</v>
      </c>
      <c r="F270" s="13">
        <v>0</v>
      </c>
      <c r="G270" s="13">
        <v>0</v>
      </c>
      <c r="H270" s="13">
        <v>0</v>
      </c>
      <c r="I270" s="13">
        <v>0</v>
      </c>
      <c r="J270" s="13">
        <v>0</v>
      </c>
      <c r="K270" s="52">
        <v>0</v>
      </c>
      <c r="L270" s="13">
        <v>0</v>
      </c>
      <c r="M270" s="52">
        <v>0</v>
      </c>
      <c r="N270" s="13">
        <v>0</v>
      </c>
      <c r="O270" s="52">
        <v>0</v>
      </c>
      <c r="P270" s="13">
        <v>0</v>
      </c>
      <c r="Q270" s="13">
        <v>523</v>
      </c>
      <c r="R270" s="13">
        <v>2818447</v>
      </c>
      <c r="S270" s="13">
        <v>0</v>
      </c>
      <c r="T270" s="13">
        <v>0</v>
      </c>
      <c r="U270" s="13">
        <v>1573</v>
      </c>
      <c r="V270" s="13">
        <v>0</v>
      </c>
      <c r="W270" s="13">
        <v>8258250</v>
      </c>
      <c r="X270" s="13">
        <v>0</v>
      </c>
      <c r="Y270" s="13">
        <v>0</v>
      </c>
    </row>
    <row r="271" spans="1:25" ht="15.6" x14ac:dyDescent="0.3">
      <c r="A271" s="24" t="s">
        <v>281</v>
      </c>
      <c r="B271" s="24" t="s">
        <v>281</v>
      </c>
      <c r="C271" s="12" t="s">
        <v>660</v>
      </c>
      <c r="D271" s="13">
        <v>17668514</v>
      </c>
      <c r="E271" s="13">
        <v>0</v>
      </c>
      <c r="F271" s="13">
        <v>0</v>
      </c>
      <c r="G271" s="13">
        <v>0</v>
      </c>
      <c r="H271" s="13">
        <v>0</v>
      </c>
      <c r="I271" s="13">
        <v>0</v>
      </c>
      <c r="J271" s="13">
        <v>0</v>
      </c>
      <c r="K271" s="52">
        <v>7</v>
      </c>
      <c r="L271" s="13">
        <v>17668514</v>
      </c>
      <c r="M271" s="52">
        <v>0</v>
      </c>
      <c r="N271" s="13">
        <v>0</v>
      </c>
      <c r="O271" s="52">
        <v>0</v>
      </c>
      <c r="P271" s="13">
        <v>0</v>
      </c>
      <c r="Q271" s="13">
        <v>0</v>
      </c>
      <c r="R271" s="13">
        <v>0</v>
      </c>
      <c r="S271" s="13">
        <v>0</v>
      </c>
      <c r="T271" s="13">
        <v>0</v>
      </c>
      <c r="U271" s="13">
        <v>0</v>
      </c>
      <c r="V271" s="13">
        <v>0</v>
      </c>
      <c r="W271" s="13">
        <v>0</v>
      </c>
      <c r="X271" s="13">
        <v>0</v>
      </c>
      <c r="Y271" s="13">
        <v>0</v>
      </c>
    </row>
    <row r="272" spans="1:25" ht="15.6" x14ac:dyDescent="0.3">
      <c r="A272" s="24" t="s">
        <v>282</v>
      </c>
      <c r="B272" s="24" t="s">
        <v>282</v>
      </c>
      <c r="C272" s="12" t="s">
        <v>659</v>
      </c>
      <c r="D272" s="13">
        <v>6927190.5999999996</v>
      </c>
      <c r="E272" s="13">
        <v>1478911.6</v>
      </c>
      <c r="F272" s="13">
        <v>0</v>
      </c>
      <c r="G272" s="13">
        <v>0</v>
      </c>
      <c r="H272" s="13">
        <v>0</v>
      </c>
      <c r="I272" s="13">
        <v>0</v>
      </c>
      <c r="J272" s="13">
        <v>0</v>
      </c>
      <c r="K272" s="52">
        <v>0</v>
      </c>
      <c r="L272" s="13">
        <v>0</v>
      </c>
      <c r="M272" s="52">
        <v>0</v>
      </c>
      <c r="N272" s="13">
        <v>0</v>
      </c>
      <c r="O272" s="52">
        <v>0</v>
      </c>
      <c r="P272" s="13">
        <v>0</v>
      </c>
      <c r="Q272" s="13">
        <v>1011</v>
      </c>
      <c r="R272" s="13">
        <v>5448279</v>
      </c>
      <c r="S272" s="13">
        <v>0</v>
      </c>
      <c r="T272" s="13">
        <v>0</v>
      </c>
      <c r="U272" s="13">
        <v>0</v>
      </c>
      <c r="V272" s="13">
        <v>0</v>
      </c>
      <c r="W272" s="13">
        <v>0</v>
      </c>
      <c r="X272" s="13">
        <v>0</v>
      </c>
      <c r="Y272" s="13">
        <v>0</v>
      </c>
    </row>
    <row r="273" spans="1:25" ht="15.6" x14ac:dyDescent="0.3">
      <c r="A273" s="24" t="s">
        <v>283</v>
      </c>
      <c r="B273" s="24" t="s">
        <v>283</v>
      </c>
      <c r="C273" s="12" t="s">
        <v>658</v>
      </c>
      <c r="D273" s="13">
        <v>1938960</v>
      </c>
      <c r="E273" s="13">
        <v>0</v>
      </c>
      <c r="F273" s="13">
        <v>0</v>
      </c>
      <c r="G273" s="13">
        <v>0</v>
      </c>
      <c r="H273" s="13">
        <v>0</v>
      </c>
      <c r="I273" s="13">
        <v>0</v>
      </c>
      <c r="J273" s="13">
        <v>0</v>
      </c>
      <c r="K273" s="52">
        <v>0</v>
      </c>
      <c r="L273" s="13">
        <v>0</v>
      </c>
      <c r="M273" s="52">
        <v>0</v>
      </c>
      <c r="N273" s="13">
        <v>0</v>
      </c>
      <c r="O273" s="52">
        <v>0</v>
      </c>
      <c r="P273" s="13">
        <v>0</v>
      </c>
      <c r="Q273" s="13">
        <v>360</v>
      </c>
      <c r="R273" s="13">
        <v>1938960</v>
      </c>
      <c r="S273" s="13">
        <v>0</v>
      </c>
      <c r="T273" s="13">
        <v>0</v>
      </c>
      <c r="U273" s="13">
        <v>0</v>
      </c>
      <c r="V273" s="13">
        <v>0</v>
      </c>
      <c r="W273" s="13">
        <v>0</v>
      </c>
      <c r="X273" s="13">
        <v>0</v>
      </c>
      <c r="Y273" s="13">
        <v>0</v>
      </c>
    </row>
    <row r="274" spans="1:25" ht="15.6" x14ac:dyDescent="0.3">
      <c r="A274" s="24" t="s">
        <v>284</v>
      </c>
      <c r="B274" s="24" t="s">
        <v>284</v>
      </c>
      <c r="C274" s="12" t="s">
        <v>657</v>
      </c>
      <c r="D274" s="13">
        <v>1831240</v>
      </c>
      <c r="E274" s="13">
        <v>0</v>
      </c>
      <c r="F274" s="13">
        <v>0</v>
      </c>
      <c r="G274" s="13">
        <v>0</v>
      </c>
      <c r="H274" s="13">
        <v>0</v>
      </c>
      <c r="I274" s="13">
        <v>0</v>
      </c>
      <c r="J274" s="13">
        <v>0</v>
      </c>
      <c r="K274" s="52">
        <v>0</v>
      </c>
      <c r="L274" s="13">
        <v>0</v>
      </c>
      <c r="M274" s="52">
        <v>0</v>
      </c>
      <c r="N274" s="13">
        <v>0</v>
      </c>
      <c r="O274" s="52">
        <v>0</v>
      </c>
      <c r="P274" s="13">
        <v>0</v>
      </c>
      <c r="Q274" s="13">
        <v>340</v>
      </c>
      <c r="R274" s="13">
        <v>1831240</v>
      </c>
      <c r="S274" s="13">
        <v>0</v>
      </c>
      <c r="T274" s="13">
        <v>0</v>
      </c>
      <c r="U274" s="13">
        <v>0</v>
      </c>
      <c r="V274" s="13">
        <v>0</v>
      </c>
      <c r="W274" s="13">
        <v>0</v>
      </c>
      <c r="X274" s="13">
        <v>0</v>
      </c>
      <c r="Y274" s="13">
        <v>0</v>
      </c>
    </row>
    <row r="275" spans="1:25" ht="15.6" x14ac:dyDescent="0.3">
      <c r="A275" s="24" t="s">
        <v>285</v>
      </c>
      <c r="B275" s="24" t="s">
        <v>285</v>
      </c>
      <c r="C275" s="12" t="s">
        <v>656</v>
      </c>
      <c r="D275" s="13">
        <v>5535730.7999999998</v>
      </c>
      <c r="E275" s="13">
        <v>0</v>
      </c>
      <c r="F275" s="13">
        <v>0</v>
      </c>
      <c r="G275" s="13">
        <v>0</v>
      </c>
      <c r="H275" s="13">
        <v>0</v>
      </c>
      <c r="I275" s="13">
        <v>0</v>
      </c>
      <c r="J275" s="13">
        <v>0</v>
      </c>
      <c r="K275" s="52">
        <v>0</v>
      </c>
      <c r="L275" s="13">
        <v>0</v>
      </c>
      <c r="M275" s="52">
        <v>0</v>
      </c>
      <c r="N275" s="13">
        <v>0</v>
      </c>
      <c r="O275" s="52">
        <v>0</v>
      </c>
      <c r="P275" s="13">
        <v>0</v>
      </c>
      <c r="Q275" s="13">
        <v>1027.8</v>
      </c>
      <c r="R275" s="13">
        <v>5535730.7999999998</v>
      </c>
      <c r="S275" s="13">
        <v>0</v>
      </c>
      <c r="T275" s="13">
        <v>0</v>
      </c>
      <c r="U275" s="13">
        <v>0</v>
      </c>
      <c r="V275" s="13">
        <v>0</v>
      </c>
      <c r="W275" s="13">
        <v>0</v>
      </c>
      <c r="X275" s="13">
        <v>0</v>
      </c>
      <c r="Y275" s="13">
        <v>0</v>
      </c>
    </row>
    <row r="276" spans="1:25" ht="15.6" x14ac:dyDescent="0.3">
      <c r="A276" s="24" t="s">
        <v>286</v>
      </c>
      <c r="B276" s="24" t="s">
        <v>286</v>
      </c>
      <c r="C276" s="12" t="s">
        <v>655</v>
      </c>
      <c r="D276" s="13">
        <v>5741476</v>
      </c>
      <c r="E276" s="13">
        <v>0</v>
      </c>
      <c r="F276" s="13">
        <v>0</v>
      </c>
      <c r="G276" s="13">
        <v>0</v>
      </c>
      <c r="H276" s="13">
        <v>0</v>
      </c>
      <c r="I276" s="13">
        <v>0</v>
      </c>
      <c r="J276" s="13">
        <v>0</v>
      </c>
      <c r="K276" s="52">
        <v>0</v>
      </c>
      <c r="L276" s="13">
        <v>0</v>
      </c>
      <c r="M276" s="52">
        <v>0</v>
      </c>
      <c r="N276" s="13">
        <v>0</v>
      </c>
      <c r="O276" s="52">
        <v>0</v>
      </c>
      <c r="P276" s="13">
        <v>0</v>
      </c>
      <c r="Q276" s="13">
        <v>1066</v>
      </c>
      <c r="R276" s="13">
        <v>5741476</v>
      </c>
      <c r="S276" s="13">
        <v>0</v>
      </c>
      <c r="T276" s="13">
        <v>0</v>
      </c>
      <c r="U276" s="13">
        <v>0</v>
      </c>
      <c r="V276" s="13">
        <v>0</v>
      </c>
      <c r="W276" s="13">
        <v>0</v>
      </c>
      <c r="X276" s="13">
        <v>0</v>
      </c>
      <c r="Y276" s="13">
        <v>0</v>
      </c>
    </row>
    <row r="277" spans="1:25" ht="15.6" x14ac:dyDescent="0.3">
      <c r="A277" s="24" t="s">
        <v>287</v>
      </c>
      <c r="B277" s="24" t="s">
        <v>287</v>
      </c>
      <c r="C277" s="12" t="s">
        <v>654</v>
      </c>
      <c r="D277" s="13">
        <v>2667000</v>
      </c>
      <c r="E277" s="13">
        <v>0</v>
      </c>
      <c r="F277" s="13">
        <v>0</v>
      </c>
      <c r="G277" s="13">
        <v>0</v>
      </c>
      <c r="H277" s="13">
        <v>0</v>
      </c>
      <c r="I277" s="13">
        <v>0</v>
      </c>
      <c r="J277" s="13">
        <v>0</v>
      </c>
      <c r="K277" s="52">
        <v>0</v>
      </c>
      <c r="L277" s="13">
        <v>0</v>
      </c>
      <c r="M277" s="52">
        <v>0</v>
      </c>
      <c r="N277" s="13">
        <v>0</v>
      </c>
      <c r="O277" s="52">
        <v>0</v>
      </c>
      <c r="P277" s="13">
        <v>0</v>
      </c>
      <c r="Q277" s="13">
        <v>0</v>
      </c>
      <c r="R277" s="13">
        <v>0</v>
      </c>
      <c r="S277" s="13">
        <v>0</v>
      </c>
      <c r="T277" s="13">
        <v>0</v>
      </c>
      <c r="U277" s="13">
        <v>508</v>
      </c>
      <c r="V277" s="13">
        <v>0</v>
      </c>
      <c r="W277" s="13">
        <v>2667000</v>
      </c>
      <c r="X277" s="13">
        <v>0</v>
      </c>
      <c r="Y277" s="13">
        <v>0</v>
      </c>
    </row>
    <row r="278" spans="1:25" ht="15.6" x14ac:dyDescent="0.3">
      <c r="A278" s="24" t="s">
        <v>288</v>
      </c>
      <c r="B278" s="24" t="s">
        <v>288</v>
      </c>
      <c r="C278" s="12" t="s">
        <v>442</v>
      </c>
      <c r="D278" s="13">
        <v>3054870</v>
      </c>
      <c r="E278" s="13">
        <v>0</v>
      </c>
      <c r="F278" s="13">
        <v>0</v>
      </c>
      <c r="G278" s="13">
        <v>0</v>
      </c>
      <c r="H278" s="13">
        <v>0</v>
      </c>
      <c r="I278" s="13">
        <v>0</v>
      </c>
      <c r="J278" s="13">
        <v>0</v>
      </c>
      <c r="K278" s="52">
        <v>0</v>
      </c>
      <c r="L278" s="13">
        <v>0</v>
      </c>
      <c r="M278" s="52">
        <v>0</v>
      </c>
      <c r="N278" s="13">
        <v>0</v>
      </c>
      <c r="O278" s="52">
        <v>0</v>
      </c>
      <c r="P278" s="13">
        <v>0</v>
      </c>
      <c r="Q278" s="13">
        <v>910</v>
      </c>
      <c r="R278" s="13">
        <v>3054870</v>
      </c>
      <c r="S278" s="13">
        <v>0</v>
      </c>
      <c r="T278" s="13">
        <v>0</v>
      </c>
      <c r="U278" s="13">
        <v>0</v>
      </c>
      <c r="V278" s="13">
        <v>0</v>
      </c>
      <c r="W278" s="13">
        <v>0</v>
      </c>
      <c r="X278" s="13">
        <v>0</v>
      </c>
      <c r="Y278" s="13">
        <v>0</v>
      </c>
    </row>
    <row r="279" spans="1:25" ht="15.6" x14ac:dyDescent="0.3">
      <c r="A279" s="24" t="s">
        <v>289</v>
      </c>
      <c r="B279" s="24" t="s">
        <v>289</v>
      </c>
      <c r="C279" s="12" t="s">
        <v>676</v>
      </c>
      <c r="D279" s="13">
        <v>4887750</v>
      </c>
      <c r="E279" s="13">
        <v>0</v>
      </c>
      <c r="F279" s="13">
        <v>0</v>
      </c>
      <c r="G279" s="13">
        <v>0</v>
      </c>
      <c r="H279" s="13">
        <v>0</v>
      </c>
      <c r="I279" s="13">
        <v>0</v>
      </c>
      <c r="J279" s="13">
        <v>0</v>
      </c>
      <c r="K279" s="52">
        <v>0</v>
      </c>
      <c r="L279" s="13">
        <v>0</v>
      </c>
      <c r="M279" s="52">
        <v>0</v>
      </c>
      <c r="N279" s="13">
        <v>0</v>
      </c>
      <c r="O279" s="52">
        <v>0</v>
      </c>
      <c r="P279" s="13">
        <v>0</v>
      </c>
      <c r="Q279" s="13">
        <v>0</v>
      </c>
      <c r="R279" s="13">
        <v>0</v>
      </c>
      <c r="S279" s="13">
        <v>0</v>
      </c>
      <c r="T279" s="13">
        <v>0</v>
      </c>
      <c r="U279" s="13">
        <v>931</v>
      </c>
      <c r="V279" s="13">
        <v>0</v>
      </c>
      <c r="W279" s="13">
        <v>4887750</v>
      </c>
      <c r="X279" s="13">
        <v>0</v>
      </c>
      <c r="Y279" s="13">
        <v>0</v>
      </c>
    </row>
    <row r="280" spans="1:25" ht="15.6" x14ac:dyDescent="0.3">
      <c r="A280" s="24" t="s">
        <v>290</v>
      </c>
      <c r="B280" s="24" t="s">
        <v>290</v>
      </c>
      <c r="C280" s="12" t="s">
        <v>675</v>
      </c>
      <c r="D280" s="13">
        <v>2219032</v>
      </c>
      <c r="E280" s="13">
        <v>0</v>
      </c>
      <c r="F280" s="13">
        <v>0</v>
      </c>
      <c r="G280" s="13">
        <v>0</v>
      </c>
      <c r="H280" s="13">
        <v>0</v>
      </c>
      <c r="I280" s="13">
        <v>0</v>
      </c>
      <c r="J280" s="13">
        <v>0</v>
      </c>
      <c r="K280" s="52">
        <v>0</v>
      </c>
      <c r="L280" s="13">
        <v>0</v>
      </c>
      <c r="M280" s="52">
        <v>0</v>
      </c>
      <c r="N280" s="13">
        <v>0</v>
      </c>
      <c r="O280" s="52">
        <v>0</v>
      </c>
      <c r="P280" s="13">
        <v>0</v>
      </c>
      <c r="Q280" s="13">
        <v>412</v>
      </c>
      <c r="R280" s="13">
        <v>2219032</v>
      </c>
      <c r="S280" s="13">
        <v>0</v>
      </c>
      <c r="T280" s="13">
        <v>0</v>
      </c>
      <c r="U280" s="13">
        <v>0</v>
      </c>
      <c r="V280" s="13">
        <v>0</v>
      </c>
      <c r="W280" s="13">
        <v>0</v>
      </c>
      <c r="X280" s="13">
        <v>0</v>
      </c>
      <c r="Y280" s="13">
        <v>0</v>
      </c>
    </row>
    <row r="281" spans="1:25" ht="15.6" x14ac:dyDescent="0.3">
      <c r="A281" s="24" t="s">
        <v>291</v>
      </c>
      <c r="B281" s="24" t="s">
        <v>291</v>
      </c>
      <c r="C281" s="12" t="s">
        <v>674</v>
      </c>
      <c r="D281" s="13">
        <v>3775586</v>
      </c>
      <c r="E281" s="13">
        <v>0</v>
      </c>
      <c r="F281" s="13">
        <v>0</v>
      </c>
      <c r="G281" s="13">
        <v>0</v>
      </c>
      <c r="H281" s="13">
        <v>0</v>
      </c>
      <c r="I281" s="13">
        <v>0</v>
      </c>
      <c r="J281" s="13">
        <v>0</v>
      </c>
      <c r="K281" s="52">
        <v>0</v>
      </c>
      <c r="L281" s="13">
        <v>0</v>
      </c>
      <c r="M281" s="52">
        <v>0</v>
      </c>
      <c r="N281" s="13">
        <v>0</v>
      </c>
      <c r="O281" s="52">
        <v>0</v>
      </c>
      <c r="P281" s="13">
        <v>0</v>
      </c>
      <c r="Q281" s="13">
        <v>701</v>
      </c>
      <c r="R281" s="13">
        <v>3775586</v>
      </c>
      <c r="S281" s="13">
        <v>0</v>
      </c>
      <c r="T281" s="13">
        <v>0</v>
      </c>
      <c r="U281" s="13">
        <v>0</v>
      </c>
      <c r="V281" s="13">
        <v>0</v>
      </c>
      <c r="W281" s="13">
        <v>0</v>
      </c>
      <c r="X281" s="13">
        <v>0</v>
      </c>
      <c r="Y281" s="13">
        <v>0</v>
      </c>
    </row>
    <row r="282" spans="1:25" ht="15.6" x14ac:dyDescent="0.3">
      <c r="A282" s="24" t="s">
        <v>292</v>
      </c>
      <c r="B282" s="24" t="s">
        <v>292</v>
      </c>
      <c r="C282" s="12" t="s">
        <v>673</v>
      </c>
      <c r="D282" s="13">
        <v>3255837</v>
      </c>
      <c r="E282" s="13">
        <v>0</v>
      </c>
      <c r="F282" s="13">
        <v>0</v>
      </c>
      <c r="G282" s="13">
        <v>0</v>
      </c>
      <c r="H282" s="13">
        <v>0</v>
      </c>
      <c r="I282" s="13">
        <v>0</v>
      </c>
      <c r="J282" s="13">
        <v>0</v>
      </c>
      <c r="K282" s="52">
        <v>0</v>
      </c>
      <c r="L282" s="13">
        <v>0</v>
      </c>
      <c r="M282" s="52">
        <v>0</v>
      </c>
      <c r="N282" s="13">
        <v>0</v>
      </c>
      <c r="O282" s="52">
        <v>0</v>
      </c>
      <c r="P282" s="13">
        <v>0</v>
      </c>
      <c r="Q282" s="13">
        <v>604.5</v>
      </c>
      <c r="R282" s="13">
        <v>3255837</v>
      </c>
      <c r="S282" s="13">
        <v>0</v>
      </c>
      <c r="T282" s="13">
        <v>0</v>
      </c>
      <c r="U282" s="13">
        <v>0</v>
      </c>
      <c r="V282" s="13">
        <v>0</v>
      </c>
      <c r="W282" s="13">
        <v>0</v>
      </c>
      <c r="X282" s="13">
        <v>0</v>
      </c>
      <c r="Y282" s="13">
        <v>0</v>
      </c>
    </row>
    <row r="283" spans="1:25" ht="15.6" x14ac:dyDescent="0.3">
      <c r="A283" s="24" t="s">
        <v>293</v>
      </c>
      <c r="B283" s="24" t="s">
        <v>293</v>
      </c>
      <c r="C283" s="12" t="s">
        <v>672</v>
      </c>
      <c r="D283" s="13">
        <v>5606826</v>
      </c>
      <c r="E283" s="13">
        <v>0</v>
      </c>
      <c r="F283" s="13">
        <v>0</v>
      </c>
      <c r="G283" s="13">
        <v>0</v>
      </c>
      <c r="H283" s="13">
        <v>0</v>
      </c>
      <c r="I283" s="13">
        <v>0</v>
      </c>
      <c r="J283" s="13">
        <v>0</v>
      </c>
      <c r="K283" s="52">
        <v>0</v>
      </c>
      <c r="L283" s="13">
        <v>0</v>
      </c>
      <c r="M283" s="52">
        <v>0</v>
      </c>
      <c r="N283" s="13">
        <v>0</v>
      </c>
      <c r="O283" s="52">
        <v>0</v>
      </c>
      <c r="P283" s="13">
        <v>0</v>
      </c>
      <c r="Q283" s="13">
        <v>1041</v>
      </c>
      <c r="R283" s="13">
        <v>5606826</v>
      </c>
      <c r="S283" s="13">
        <v>0</v>
      </c>
      <c r="T283" s="13">
        <v>0</v>
      </c>
      <c r="U283" s="13">
        <v>0</v>
      </c>
      <c r="V283" s="13">
        <v>0</v>
      </c>
      <c r="W283" s="13">
        <v>0</v>
      </c>
      <c r="X283" s="13">
        <v>0</v>
      </c>
      <c r="Y283" s="13">
        <v>0</v>
      </c>
    </row>
    <row r="284" spans="1:25" ht="15.6" x14ac:dyDescent="0.3">
      <c r="A284" s="24" t="s">
        <v>294</v>
      </c>
      <c r="B284" s="24" t="s">
        <v>294</v>
      </c>
      <c r="C284" s="12" t="s">
        <v>671</v>
      </c>
      <c r="D284" s="13">
        <v>15372932</v>
      </c>
      <c r="E284" s="13">
        <v>1106632</v>
      </c>
      <c r="F284" s="13">
        <v>3839800</v>
      </c>
      <c r="G284" s="13">
        <v>0</v>
      </c>
      <c r="H284" s="13">
        <v>0</v>
      </c>
      <c r="I284" s="13">
        <v>0</v>
      </c>
      <c r="J284" s="13">
        <v>0</v>
      </c>
      <c r="K284" s="52">
        <v>0</v>
      </c>
      <c r="L284" s="13">
        <v>0</v>
      </c>
      <c r="M284" s="52">
        <v>0</v>
      </c>
      <c r="N284" s="13">
        <v>0</v>
      </c>
      <c r="O284" s="52">
        <v>0</v>
      </c>
      <c r="P284" s="13">
        <v>0</v>
      </c>
      <c r="Q284" s="13">
        <v>0</v>
      </c>
      <c r="R284" s="13">
        <v>0</v>
      </c>
      <c r="S284" s="13">
        <v>0</v>
      </c>
      <c r="T284" s="13">
        <v>0</v>
      </c>
      <c r="U284" s="13">
        <v>1986</v>
      </c>
      <c r="V284" s="13">
        <v>0</v>
      </c>
      <c r="W284" s="13">
        <v>10426500</v>
      </c>
      <c r="X284" s="13">
        <v>0</v>
      </c>
      <c r="Y284" s="13">
        <v>0</v>
      </c>
    </row>
    <row r="285" spans="1:25" ht="15.6" x14ac:dyDescent="0.3">
      <c r="A285" s="24" t="s">
        <v>295</v>
      </c>
      <c r="B285" s="24" t="s">
        <v>295</v>
      </c>
      <c r="C285" s="12" t="s">
        <v>670</v>
      </c>
      <c r="D285" s="13">
        <v>2955750</v>
      </c>
      <c r="E285" s="13">
        <v>0</v>
      </c>
      <c r="F285" s="13">
        <v>0</v>
      </c>
      <c r="G285" s="13">
        <v>0</v>
      </c>
      <c r="H285" s="13">
        <v>0</v>
      </c>
      <c r="I285" s="13">
        <v>0</v>
      </c>
      <c r="J285" s="13">
        <v>0</v>
      </c>
      <c r="K285" s="52">
        <v>0</v>
      </c>
      <c r="L285" s="13">
        <v>0</v>
      </c>
      <c r="M285" s="52">
        <v>0</v>
      </c>
      <c r="N285" s="13">
        <v>0</v>
      </c>
      <c r="O285" s="52">
        <v>0</v>
      </c>
      <c r="P285" s="13">
        <v>0</v>
      </c>
      <c r="Q285" s="13">
        <v>0</v>
      </c>
      <c r="R285" s="13">
        <v>0</v>
      </c>
      <c r="S285" s="13">
        <v>0</v>
      </c>
      <c r="T285" s="13">
        <v>0</v>
      </c>
      <c r="U285" s="13">
        <v>563</v>
      </c>
      <c r="V285" s="13">
        <v>0</v>
      </c>
      <c r="W285" s="13">
        <v>2955750</v>
      </c>
      <c r="X285" s="13">
        <v>0</v>
      </c>
      <c r="Y285" s="13">
        <v>0</v>
      </c>
    </row>
    <row r="286" spans="1:25" ht="15.6" x14ac:dyDescent="0.3">
      <c r="A286" s="24" t="s">
        <v>296</v>
      </c>
      <c r="B286" s="24" t="s">
        <v>296</v>
      </c>
      <c r="C286" s="12" t="s">
        <v>682</v>
      </c>
      <c r="D286" s="13">
        <v>4567500</v>
      </c>
      <c r="E286" s="13">
        <v>0</v>
      </c>
      <c r="F286" s="13">
        <v>0</v>
      </c>
      <c r="G286" s="13">
        <v>0</v>
      </c>
      <c r="H286" s="13">
        <v>0</v>
      </c>
      <c r="I286" s="13">
        <v>0</v>
      </c>
      <c r="J286" s="13">
        <v>0</v>
      </c>
      <c r="K286" s="52">
        <v>0</v>
      </c>
      <c r="L286" s="13">
        <v>0</v>
      </c>
      <c r="M286" s="52">
        <v>0</v>
      </c>
      <c r="N286" s="13">
        <v>0</v>
      </c>
      <c r="O286" s="52">
        <v>0</v>
      </c>
      <c r="P286" s="13">
        <v>0</v>
      </c>
      <c r="Q286" s="13">
        <v>0</v>
      </c>
      <c r="R286" s="13">
        <v>0</v>
      </c>
      <c r="S286" s="13">
        <v>0</v>
      </c>
      <c r="T286" s="13">
        <v>0</v>
      </c>
      <c r="U286" s="13">
        <v>870</v>
      </c>
      <c r="V286" s="13">
        <v>0</v>
      </c>
      <c r="W286" s="13">
        <v>4567500</v>
      </c>
      <c r="X286" s="13">
        <v>0</v>
      </c>
      <c r="Y286" s="13">
        <v>0</v>
      </c>
    </row>
    <row r="287" spans="1:25" ht="15.6" x14ac:dyDescent="0.3">
      <c r="A287" s="24" t="s">
        <v>297</v>
      </c>
      <c r="B287" s="24" t="s">
        <v>297</v>
      </c>
      <c r="C287" s="12" t="s">
        <v>681</v>
      </c>
      <c r="D287" s="13">
        <v>2646000</v>
      </c>
      <c r="E287" s="13">
        <v>0</v>
      </c>
      <c r="F287" s="13">
        <v>0</v>
      </c>
      <c r="G287" s="13">
        <v>0</v>
      </c>
      <c r="H287" s="13">
        <v>0</v>
      </c>
      <c r="I287" s="13">
        <v>0</v>
      </c>
      <c r="J287" s="13">
        <v>0</v>
      </c>
      <c r="K287" s="52">
        <v>0</v>
      </c>
      <c r="L287" s="13">
        <v>0</v>
      </c>
      <c r="M287" s="52">
        <v>0</v>
      </c>
      <c r="N287" s="13">
        <v>0</v>
      </c>
      <c r="O287" s="52">
        <v>0</v>
      </c>
      <c r="P287" s="13">
        <v>0</v>
      </c>
      <c r="Q287" s="13">
        <v>0</v>
      </c>
      <c r="R287" s="13">
        <v>0</v>
      </c>
      <c r="S287" s="13">
        <v>0</v>
      </c>
      <c r="T287" s="13">
        <v>0</v>
      </c>
      <c r="U287" s="13">
        <v>504</v>
      </c>
      <c r="V287" s="13">
        <v>0</v>
      </c>
      <c r="W287" s="13">
        <v>2646000</v>
      </c>
      <c r="X287" s="13">
        <v>0</v>
      </c>
      <c r="Y287" s="13">
        <v>0</v>
      </c>
    </row>
    <row r="288" spans="1:25" ht="15.6" x14ac:dyDescent="0.3">
      <c r="A288" s="24" t="s">
        <v>298</v>
      </c>
      <c r="B288" s="24" t="s">
        <v>298</v>
      </c>
      <c r="C288" s="12" t="s">
        <v>680</v>
      </c>
      <c r="D288" s="13">
        <v>2682750</v>
      </c>
      <c r="E288" s="13">
        <v>0</v>
      </c>
      <c r="F288" s="13">
        <v>0</v>
      </c>
      <c r="G288" s="13">
        <v>0</v>
      </c>
      <c r="H288" s="13">
        <v>0</v>
      </c>
      <c r="I288" s="13">
        <v>0</v>
      </c>
      <c r="J288" s="13">
        <v>0</v>
      </c>
      <c r="K288" s="52">
        <v>0</v>
      </c>
      <c r="L288" s="13">
        <v>0</v>
      </c>
      <c r="M288" s="52">
        <v>0</v>
      </c>
      <c r="N288" s="13">
        <v>0</v>
      </c>
      <c r="O288" s="52">
        <v>0</v>
      </c>
      <c r="P288" s="13">
        <v>0</v>
      </c>
      <c r="Q288" s="13">
        <v>0</v>
      </c>
      <c r="R288" s="13">
        <v>0</v>
      </c>
      <c r="S288" s="13">
        <v>0</v>
      </c>
      <c r="T288" s="13">
        <v>0</v>
      </c>
      <c r="U288" s="13">
        <v>511</v>
      </c>
      <c r="V288" s="13">
        <v>0</v>
      </c>
      <c r="W288" s="13">
        <v>2682750</v>
      </c>
      <c r="X288" s="13">
        <v>0</v>
      </c>
      <c r="Y288" s="13">
        <v>0</v>
      </c>
    </row>
    <row r="289" spans="1:25" ht="15.6" x14ac:dyDescent="0.3">
      <c r="A289" s="24" t="s">
        <v>299</v>
      </c>
      <c r="B289" s="24" t="s">
        <v>299</v>
      </c>
      <c r="C289" s="12" t="s">
        <v>679</v>
      </c>
      <c r="D289" s="13">
        <v>2357250</v>
      </c>
      <c r="E289" s="13">
        <v>0</v>
      </c>
      <c r="F289" s="13">
        <v>0</v>
      </c>
      <c r="G289" s="13">
        <v>0</v>
      </c>
      <c r="H289" s="13">
        <v>0</v>
      </c>
      <c r="I289" s="13">
        <v>0</v>
      </c>
      <c r="J289" s="13">
        <v>0</v>
      </c>
      <c r="K289" s="52">
        <v>0</v>
      </c>
      <c r="L289" s="13">
        <v>0</v>
      </c>
      <c r="M289" s="52">
        <v>0</v>
      </c>
      <c r="N289" s="13">
        <v>0</v>
      </c>
      <c r="O289" s="52">
        <v>0</v>
      </c>
      <c r="P289" s="13">
        <v>0</v>
      </c>
      <c r="Q289" s="13">
        <v>0</v>
      </c>
      <c r="R289" s="13">
        <v>0</v>
      </c>
      <c r="S289" s="13">
        <v>0</v>
      </c>
      <c r="T289" s="13">
        <v>0</v>
      </c>
      <c r="U289" s="13">
        <v>449</v>
      </c>
      <c r="V289" s="13">
        <v>0</v>
      </c>
      <c r="W289" s="13">
        <v>2357250</v>
      </c>
      <c r="X289" s="13">
        <v>0</v>
      </c>
      <c r="Y289" s="13">
        <v>0</v>
      </c>
    </row>
    <row r="290" spans="1:25" ht="15.6" x14ac:dyDescent="0.3">
      <c r="A290" s="49" t="s">
        <v>925</v>
      </c>
      <c r="B290" s="49" t="s">
        <v>925</v>
      </c>
      <c r="C290" s="12" t="s">
        <v>678</v>
      </c>
      <c r="D290" s="13">
        <v>2803500</v>
      </c>
      <c r="E290" s="13">
        <v>0</v>
      </c>
      <c r="F290" s="13">
        <v>0</v>
      </c>
      <c r="G290" s="13">
        <v>0</v>
      </c>
      <c r="H290" s="13">
        <v>0</v>
      </c>
      <c r="I290" s="13">
        <v>0</v>
      </c>
      <c r="J290" s="13">
        <v>0</v>
      </c>
      <c r="K290" s="52">
        <v>0</v>
      </c>
      <c r="L290" s="13">
        <v>0</v>
      </c>
      <c r="M290" s="52">
        <v>0</v>
      </c>
      <c r="N290" s="13">
        <v>0</v>
      </c>
      <c r="O290" s="52">
        <v>0</v>
      </c>
      <c r="P290" s="13">
        <v>0</v>
      </c>
      <c r="Q290" s="13">
        <v>0</v>
      </c>
      <c r="R290" s="13">
        <v>0</v>
      </c>
      <c r="S290" s="13">
        <v>0</v>
      </c>
      <c r="T290" s="13">
        <v>0</v>
      </c>
      <c r="U290" s="13">
        <v>534</v>
      </c>
      <c r="V290" s="13">
        <v>0</v>
      </c>
      <c r="W290" s="13">
        <v>2803500</v>
      </c>
      <c r="X290" s="13">
        <v>0</v>
      </c>
      <c r="Y290" s="13">
        <v>0</v>
      </c>
    </row>
    <row r="291" spans="1:25" ht="15.6" x14ac:dyDescent="0.3">
      <c r="A291" s="24" t="s">
        <v>300</v>
      </c>
      <c r="B291" s="24" t="s">
        <v>300</v>
      </c>
      <c r="C291" s="12" t="s">
        <v>677</v>
      </c>
      <c r="D291" s="13">
        <v>2877000</v>
      </c>
      <c r="E291" s="13">
        <v>0</v>
      </c>
      <c r="F291" s="13">
        <v>0</v>
      </c>
      <c r="G291" s="13">
        <v>0</v>
      </c>
      <c r="H291" s="13">
        <v>0</v>
      </c>
      <c r="I291" s="13">
        <v>0</v>
      </c>
      <c r="J291" s="13">
        <v>0</v>
      </c>
      <c r="K291" s="52">
        <v>0</v>
      </c>
      <c r="L291" s="13">
        <v>0</v>
      </c>
      <c r="M291" s="52">
        <v>0</v>
      </c>
      <c r="N291" s="13">
        <v>0</v>
      </c>
      <c r="O291" s="52">
        <v>0</v>
      </c>
      <c r="P291" s="13">
        <v>0</v>
      </c>
      <c r="Q291" s="13">
        <v>0</v>
      </c>
      <c r="R291" s="13">
        <v>0</v>
      </c>
      <c r="S291" s="13">
        <v>0</v>
      </c>
      <c r="T291" s="13">
        <v>0</v>
      </c>
      <c r="U291" s="13">
        <v>548</v>
      </c>
      <c r="V291" s="13">
        <v>0</v>
      </c>
      <c r="W291" s="13">
        <v>2877000</v>
      </c>
      <c r="X291" s="13">
        <v>0</v>
      </c>
      <c r="Y291" s="13">
        <v>0</v>
      </c>
    </row>
    <row r="292" spans="1:25" ht="15.6" x14ac:dyDescent="0.3">
      <c r="A292" s="24" t="s">
        <v>301</v>
      </c>
      <c r="B292" s="24" t="s">
        <v>301</v>
      </c>
      <c r="C292" s="12" t="s">
        <v>683</v>
      </c>
      <c r="D292" s="13">
        <v>4605030</v>
      </c>
      <c r="E292" s="13">
        <v>0</v>
      </c>
      <c r="F292" s="13">
        <v>0</v>
      </c>
      <c r="G292" s="13">
        <v>0</v>
      </c>
      <c r="H292" s="13">
        <v>0</v>
      </c>
      <c r="I292" s="13">
        <v>0</v>
      </c>
      <c r="J292" s="13">
        <v>0</v>
      </c>
      <c r="K292" s="52">
        <v>0</v>
      </c>
      <c r="L292" s="13">
        <v>0</v>
      </c>
      <c r="M292" s="52">
        <v>0</v>
      </c>
      <c r="N292" s="13">
        <v>0</v>
      </c>
      <c r="O292" s="52">
        <v>0</v>
      </c>
      <c r="P292" s="13">
        <v>0</v>
      </c>
      <c r="Q292" s="13">
        <v>855</v>
      </c>
      <c r="R292" s="13">
        <v>4605030</v>
      </c>
      <c r="S292" s="13">
        <v>0</v>
      </c>
      <c r="T292" s="13">
        <v>0</v>
      </c>
      <c r="U292" s="13">
        <v>0</v>
      </c>
      <c r="V292" s="13">
        <v>0</v>
      </c>
      <c r="W292" s="13">
        <v>0</v>
      </c>
      <c r="X292" s="13">
        <v>0</v>
      </c>
      <c r="Y292" s="13">
        <v>0</v>
      </c>
    </row>
    <row r="293" spans="1:25" ht="15.6" x14ac:dyDescent="0.3">
      <c r="A293" s="24" t="s">
        <v>302</v>
      </c>
      <c r="B293" s="24" t="s">
        <v>302</v>
      </c>
      <c r="C293" s="12" t="s">
        <v>686</v>
      </c>
      <c r="D293" s="13">
        <v>3885999</v>
      </c>
      <c r="E293" s="13">
        <v>0</v>
      </c>
      <c r="F293" s="13">
        <v>0</v>
      </c>
      <c r="G293" s="13">
        <v>0</v>
      </c>
      <c r="H293" s="13">
        <v>0</v>
      </c>
      <c r="I293" s="13">
        <v>0</v>
      </c>
      <c r="J293" s="13">
        <v>0</v>
      </c>
      <c r="K293" s="52">
        <v>0</v>
      </c>
      <c r="L293" s="13">
        <v>0</v>
      </c>
      <c r="M293" s="52">
        <v>0</v>
      </c>
      <c r="N293" s="13">
        <v>0</v>
      </c>
      <c r="O293" s="52">
        <v>0</v>
      </c>
      <c r="P293" s="13">
        <v>0</v>
      </c>
      <c r="Q293" s="13">
        <v>721.5</v>
      </c>
      <c r="R293" s="13">
        <v>3885999</v>
      </c>
      <c r="S293" s="13">
        <v>0</v>
      </c>
      <c r="T293" s="13">
        <v>0</v>
      </c>
      <c r="U293" s="13">
        <v>0</v>
      </c>
      <c r="V293" s="13">
        <v>0</v>
      </c>
      <c r="W293" s="13">
        <v>0</v>
      </c>
      <c r="X293" s="13">
        <v>0</v>
      </c>
      <c r="Y293" s="13">
        <v>0</v>
      </c>
    </row>
    <row r="294" spans="1:25" ht="15.6" x14ac:dyDescent="0.3">
      <c r="A294" s="24" t="s">
        <v>303</v>
      </c>
      <c r="B294" s="24" t="s">
        <v>303</v>
      </c>
      <c r="C294" s="12" t="s">
        <v>685</v>
      </c>
      <c r="D294" s="13">
        <v>9691340</v>
      </c>
      <c r="E294" s="13">
        <v>0</v>
      </c>
      <c r="F294" s="13">
        <v>0</v>
      </c>
      <c r="G294" s="13">
        <v>0</v>
      </c>
      <c r="H294" s="13">
        <v>0</v>
      </c>
      <c r="I294" s="13">
        <v>2511300</v>
      </c>
      <c r="J294" s="13">
        <v>1220700</v>
      </c>
      <c r="K294" s="52">
        <v>0</v>
      </c>
      <c r="L294" s="13">
        <v>0</v>
      </c>
      <c r="M294" s="52">
        <v>0</v>
      </c>
      <c r="N294" s="13">
        <v>0</v>
      </c>
      <c r="O294" s="52">
        <v>0</v>
      </c>
      <c r="P294" s="13">
        <v>0</v>
      </c>
      <c r="Q294" s="13">
        <v>500</v>
      </c>
      <c r="R294" s="13">
        <v>2694500</v>
      </c>
      <c r="S294" s="13">
        <v>0</v>
      </c>
      <c r="T294" s="13">
        <v>0</v>
      </c>
      <c r="U294" s="13">
        <v>286</v>
      </c>
      <c r="V294" s="13">
        <v>1250</v>
      </c>
      <c r="W294" s="13">
        <v>3264840</v>
      </c>
      <c r="X294" s="13">
        <v>0</v>
      </c>
      <c r="Y294" s="13">
        <v>0</v>
      </c>
    </row>
    <row r="295" spans="1:25" ht="15.6" x14ac:dyDescent="0.3">
      <c r="A295" s="24" t="s">
        <v>304</v>
      </c>
      <c r="B295" s="24" t="s">
        <v>304</v>
      </c>
      <c r="C295" s="12" t="s">
        <v>684</v>
      </c>
      <c r="D295" s="13">
        <v>2044413</v>
      </c>
      <c r="E295" s="13">
        <v>0</v>
      </c>
      <c r="F295" s="13">
        <v>0</v>
      </c>
      <c r="G295" s="13">
        <v>0</v>
      </c>
      <c r="H295" s="13">
        <v>0</v>
      </c>
      <c r="I295" s="13">
        <v>0</v>
      </c>
      <c r="J295" s="13">
        <v>0</v>
      </c>
      <c r="K295" s="52">
        <v>0</v>
      </c>
      <c r="L295" s="13">
        <v>0</v>
      </c>
      <c r="M295" s="52">
        <v>0</v>
      </c>
      <c r="N295" s="13">
        <v>0</v>
      </c>
      <c r="O295" s="52">
        <v>0</v>
      </c>
      <c r="P295" s="13">
        <v>0</v>
      </c>
      <c r="Q295" s="13">
        <v>609</v>
      </c>
      <c r="R295" s="13">
        <v>2044413</v>
      </c>
      <c r="S295" s="13">
        <v>0</v>
      </c>
      <c r="T295" s="13">
        <v>0</v>
      </c>
      <c r="U295" s="13">
        <v>0</v>
      </c>
      <c r="V295" s="13">
        <v>0</v>
      </c>
      <c r="W295" s="13">
        <v>0</v>
      </c>
      <c r="X295" s="13">
        <v>0</v>
      </c>
      <c r="Y295" s="13">
        <v>0</v>
      </c>
    </row>
    <row r="296" spans="1:25" ht="15.6" x14ac:dyDescent="0.3">
      <c r="A296" s="24" t="s">
        <v>305</v>
      </c>
      <c r="B296" s="24" t="s">
        <v>305</v>
      </c>
      <c r="C296" s="12" t="s">
        <v>687</v>
      </c>
      <c r="D296" s="13">
        <v>2278278</v>
      </c>
      <c r="E296" s="13">
        <v>0</v>
      </c>
      <c r="F296" s="13">
        <v>0</v>
      </c>
      <c r="G296" s="13">
        <v>0</v>
      </c>
      <c r="H296" s="13">
        <v>0</v>
      </c>
      <c r="I296" s="13">
        <v>0</v>
      </c>
      <c r="J296" s="13">
        <v>0</v>
      </c>
      <c r="K296" s="52">
        <v>0</v>
      </c>
      <c r="L296" s="13">
        <v>0</v>
      </c>
      <c r="M296" s="52">
        <v>0</v>
      </c>
      <c r="N296" s="13">
        <v>0</v>
      </c>
      <c r="O296" s="52">
        <v>0</v>
      </c>
      <c r="P296" s="13">
        <v>0</v>
      </c>
      <c r="Q296" s="13">
        <v>423</v>
      </c>
      <c r="R296" s="13">
        <v>2278278</v>
      </c>
      <c r="S296" s="13">
        <v>0</v>
      </c>
      <c r="T296" s="13">
        <v>0</v>
      </c>
      <c r="U296" s="13">
        <v>0</v>
      </c>
      <c r="V296" s="13">
        <v>0</v>
      </c>
      <c r="W296" s="13">
        <v>0</v>
      </c>
      <c r="X296" s="13">
        <v>0</v>
      </c>
      <c r="Y296" s="13">
        <v>0</v>
      </c>
    </row>
    <row r="297" spans="1:25" ht="15.6" x14ac:dyDescent="0.3">
      <c r="A297" s="24" t="s">
        <v>306</v>
      </c>
      <c r="B297" s="24" t="s">
        <v>306</v>
      </c>
      <c r="C297" s="12" t="s">
        <v>803</v>
      </c>
      <c r="D297" s="13">
        <v>6510000</v>
      </c>
      <c r="E297" s="13">
        <v>0</v>
      </c>
      <c r="F297" s="13">
        <v>0</v>
      </c>
      <c r="G297" s="13">
        <v>0</v>
      </c>
      <c r="H297" s="13">
        <v>0</v>
      </c>
      <c r="I297" s="13">
        <v>0</v>
      </c>
      <c r="J297" s="13">
        <v>0</v>
      </c>
      <c r="K297" s="52">
        <v>0</v>
      </c>
      <c r="L297" s="13">
        <v>0</v>
      </c>
      <c r="M297" s="52">
        <v>0</v>
      </c>
      <c r="N297" s="13">
        <v>0</v>
      </c>
      <c r="O297" s="52">
        <v>0</v>
      </c>
      <c r="P297" s="13">
        <v>0</v>
      </c>
      <c r="Q297" s="13">
        <v>0</v>
      </c>
      <c r="R297" s="13">
        <v>0</v>
      </c>
      <c r="S297" s="13">
        <v>0</v>
      </c>
      <c r="T297" s="13">
        <v>0</v>
      </c>
      <c r="U297" s="13">
        <v>1240</v>
      </c>
      <c r="V297" s="13">
        <v>0</v>
      </c>
      <c r="W297" s="13">
        <v>6510000</v>
      </c>
      <c r="X297" s="13">
        <v>0</v>
      </c>
      <c r="Y297" s="13">
        <v>0</v>
      </c>
    </row>
    <row r="298" spans="1:25" ht="15.6" x14ac:dyDescent="0.3">
      <c r="A298" s="24" t="s">
        <v>420</v>
      </c>
      <c r="B298" s="24" t="s">
        <v>420</v>
      </c>
      <c r="C298" s="12" t="s">
        <v>802</v>
      </c>
      <c r="D298" s="13">
        <v>2016518.4</v>
      </c>
      <c r="E298" s="13">
        <v>0</v>
      </c>
      <c r="F298" s="13">
        <v>0</v>
      </c>
      <c r="G298" s="13">
        <v>0</v>
      </c>
      <c r="H298" s="13">
        <v>0</v>
      </c>
      <c r="I298" s="13">
        <v>0</v>
      </c>
      <c r="J298" s="13">
        <v>0</v>
      </c>
      <c r="K298" s="52">
        <v>0</v>
      </c>
      <c r="L298" s="13">
        <v>0</v>
      </c>
      <c r="M298" s="52">
        <v>0</v>
      </c>
      <c r="N298" s="13">
        <v>0</v>
      </c>
      <c r="O298" s="52">
        <v>0</v>
      </c>
      <c r="P298" s="13">
        <v>0</v>
      </c>
      <c r="Q298" s="13">
        <v>374.4</v>
      </c>
      <c r="R298" s="13">
        <v>2016518.4</v>
      </c>
      <c r="S298" s="13">
        <v>0</v>
      </c>
      <c r="T298" s="13">
        <v>0</v>
      </c>
      <c r="U298" s="13">
        <v>0</v>
      </c>
      <c r="V298" s="13">
        <v>0</v>
      </c>
      <c r="W298" s="13">
        <v>0</v>
      </c>
      <c r="X298" s="13">
        <v>0</v>
      </c>
      <c r="Y298" s="13">
        <v>0</v>
      </c>
    </row>
    <row r="299" spans="1:25" ht="15.6" x14ac:dyDescent="0.3">
      <c r="A299" s="24" t="s">
        <v>419</v>
      </c>
      <c r="B299" s="24" t="s">
        <v>419</v>
      </c>
      <c r="C299" s="12" t="s">
        <v>801</v>
      </c>
      <c r="D299" s="13">
        <v>2414543.8000000003</v>
      </c>
      <c r="E299" s="13">
        <v>0</v>
      </c>
      <c r="F299" s="13">
        <v>0</v>
      </c>
      <c r="G299" s="13">
        <v>0</v>
      </c>
      <c r="H299" s="13">
        <v>0</v>
      </c>
      <c r="I299" s="13">
        <v>0</v>
      </c>
      <c r="J299" s="13">
        <v>0</v>
      </c>
      <c r="K299" s="52">
        <v>0</v>
      </c>
      <c r="L299" s="13">
        <v>0</v>
      </c>
      <c r="M299" s="52">
        <v>0</v>
      </c>
      <c r="N299" s="13">
        <v>0</v>
      </c>
      <c r="O299" s="52">
        <v>0</v>
      </c>
      <c r="P299" s="13">
        <v>0</v>
      </c>
      <c r="Q299" s="13">
        <v>448.3</v>
      </c>
      <c r="R299" s="13">
        <v>2414543.8000000003</v>
      </c>
      <c r="S299" s="13">
        <v>0</v>
      </c>
      <c r="T299" s="13">
        <v>0</v>
      </c>
      <c r="U299" s="13">
        <v>0</v>
      </c>
      <c r="V299" s="13">
        <v>0</v>
      </c>
      <c r="W299" s="13">
        <v>0</v>
      </c>
      <c r="X299" s="13">
        <v>0</v>
      </c>
      <c r="Y299" s="13">
        <v>0</v>
      </c>
    </row>
    <row r="300" spans="1:25" ht="31.2" x14ac:dyDescent="0.3">
      <c r="A300" s="24" t="s">
        <v>418</v>
      </c>
      <c r="B300" s="24" t="s">
        <v>418</v>
      </c>
      <c r="C300" s="12" t="s">
        <v>939</v>
      </c>
      <c r="D300" s="13">
        <v>2968335</v>
      </c>
      <c r="E300" s="13">
        <v>0</v>
      </c>
      <c r="F300" s="13">
        <v>0</v>
      </c>
      <c r="G300" s="13">
        <v>0</v>
      </c>
      <c r="H300" s="13">
        <v>0</v>
      </c>
      <c r="I300" s="13">
        <v>0</v>
      </c>
      <c r="J300" s="13">
        <v>248835</v>
      </c>
      <c r="K300" s="52">
        <v>0</v>
      </c>
      <c r="L300" s="13">
        <v>0</v>
      </c>
      <c r="M300" s="52">
        <v>0</v>
      </c>
      <c r="N300" s="13">
        <v>0</v>
      </c>
      <c r="O300" s="52">
        <v>0</v>
      </c>
      <c r="P300" s="13">
        <v>0</v>
      </c>
      <c r="Q300" s="13">
        <v>0</v>
      </c>
      <c r="R300" s="13">
        <v>0</v>
      </c>
      <c r="S300" s="13">
        <v>0</v>
      </c>
      <c r="T300" s="13">
        <v>0</v>
      </c>
      <c r="U300" s="13">
        <v>518</v>
      </c>
      <c r="V300" s="13">
        <v>0</v>
      </c>
      <c r="W300" s="13">
        <v>2719500</v>
      </c>
      <c r="X300" s="13">
        <v>0</v>
      </c>
      <c r="Y300" s="13">
        <v>0</v>
      </c>
    </row>
    <row r="301" spans="1:25" ht="31.2" x14ac:dyDescent="0.3">
      <c r="A301" s="24" t="s">
        <v>417</v>
      </c>
      <c r="B301" s="24" t="s">
        <v>417</v>
      </c>
      <c r="C301" s="12" t="s">
        <v>940</v>
      </c>
      <c r="D301" s="13">
        <v>3177740</v>
      </c>
      <c r="E301" s="13">
        <v>0</v>
      </c>
      <c r="F301" s="13">
        <v>0</v>
      </c>
      <c r="G301" s="13">
        <v>0</v>
      </c>
      <c r="H301" s="13">
        <v>0</v>
      </c>
      <c r="I301" s="13">
        <v>0</v>
      </c>
      <c r="J301" s="13">
        <v>0</v>
      </c>
      <c r="K301" s="52">
        <v>0</v>
      </c>
      <c r="L301" s="13">
        <v>0</v>
      </c>
      <c r="M301" s="52">
        <v>0</v>
      </c>
      <c r="N301" s="13">
        <v>0</v>
      </c>
      <c r="O301" s="52">
        <v>0</v>
      </c>
      <c r="P301" s="13">
        <v>0</v>
      </c>
      <c r="Q301" s="13">
        <v>590</v>
      </c>
      <c r="R301" s="13">
        <v>3177740</v>
      </c>
      <c r="S301" s="13">
        <v>0</v>
      </c>
      <c r="T301" s="13">
        <v>0</v>
      </c>
      <c r="U301" s="13">
        <v>0</v>
      </c>
      <c r="V301" s="13">
        <v>0</v>
      </c>
      <c r="W301" s="13">
        <v>0</v>
      </c>
      <c r="X301" s="13">
        <v>0</v>
      </c>
      <c r="Y301" s="13">
        <v>0</v>
      </c>
    </row>
    <row r="302" spans="1:25" s="27" customFormat="1" ht="31.2" x14ac:dyDescent="0.3">
      <c r="A302" s="24" t="s">
        <v>416</v>
      </c>
      <c r="B302" s="24" t="s">
        <v>416</v>
      </c>
      <c r="C302" s="43" t="s">
        <v>942</v>
      </c>
      <c r="D302" s="13">
        <f>R302</f>
        <v>2154386.0299999998</v>
      </c>
      <c r="E302" s="13">
        <v>0</v>
      </c>
      <c r="F302" s="13">
        <v>0</v>
      </c>
      <c r="G302" s="13">
        <v>0</v>
      </c>
      <c r="H302" s="13">
        <v>0</v>
      </c>
      <c r="I302" s="13">
        <v>0</v>
      </c>
      <c r="J302" s="13">
        <v>0</v>
      </c>
      <c r="K302" s="52">
        <v>0</v>
      </c>
      <c r="L302" s="13">
        <v>0</v>
      </c>
      <c r="M302" s="52">
        <v>0</v>
      </c>
      <c r="N302" s="13">
        <v>0</v>
      </c>
      <c r="O302" s="52">
        <v>0</v>
      </c>
      <c r="P302" s="13">
        <v>0</v>
      </c>
      <c r="Q302" s="13">
        <v>400</v>
      </c>
      <c r="R302" s="13">
        <f>2019750+134636.03</f>
        <v>2154386.0299999998</v>
      </c>
      <c r="S302" s="13">
        <v>0</v>
      </c>
      <c r="T302" s="13">
        <v>0</v>
      </c>
      <c r="U302" s="13">
        <v>0</v>
      </c>
      <c r="V302" s="13">
        <v>0</v>
      </c>
      <c r="W302" s="13">
        <v>0</v>
      </c>
      <c r="X302" s="13">
        <v>0</v>
      </c>
      <c r="Y302" s="13">
        <v>0</v>
      </c>
    </row>
    <row r="303" spans="1:25" ht="31.2" x14ac:dyDescent="0.3">
      <c r="A303" s="24" t="s">
        <v>415</v>
      </c>
      <c r="B303" s="24" t="s">
        <v>415</v>
      </c>
      <c r="C303" s="12" t="s">
        <v>941</v>
      </c>
      <c r="D303" s="13">
        <f>R303</f>
        <v>3035674.09</v>
      </c>
      <c r="E303" s="13">
        <v>0</v>
      </c>
      <c r="F303" s="13">
        <v>0</v>
      </c>
      <c r="G303" s="13">
        <v>0</v>
      </c>
      <c r="H303" s="13">
        <v>0</v>
      </c>
      <c r="I303" s="13">
        <v>0</v>
      </c>
      <c r="J303" s="13">
        <v>0</v>
      </c>
      <c r="K303" s="52">
        <v>0</v>
      </c>
      <c r="L303" s="13">
        <v>0</v>
      </c>
      <c r="M303" s="52">
        <v>0</v>
      </c>
      <c r="N303" s="13">
        <v>0</v>
      </c>
      <c r="O303" s="52">
        <v>0</v>
      </c>
      <c r="P303" s="13">
        <v>0</v>
      </c>
      <c r="Q303" s="13">
        <v>563.62</v>
      </c>
      <c r="R303" s="13">
        <v>3035674.09</v>
      </c>
      <c r="S303" s="13">
        <v>0</v>
      </c>
      <c r="T303" s="13">
        <v>0</v>
      </c>
      <c r="U303" s="13">
        <v>0</v>
      </c>
      <c r="V303" s="13">
        <v>0</v>
      </c>
      <c r="W303" s="13">
        <v>0</v>
      </c>
      <c r="X303" s="13">
        <v>0</v>
      </c>
      <c r="Y303" s="13">
        <v>0</v>
      </c>
    </row>
    <row r="304" spans="1:25" ht="15.6" x14ac:dyDescent="0.3">
      <c r="A304" s="24" t="s">
        <v>414</v>
      </c>
      <c r="B304" s="24" t="s">
        <v>414</v>
      </c>
      <c r="C304" s="12" t="s">
        <v>800</v>
      </c>
      <c r="D304" s="13">
        <v>20025148</v>
      </c>
      <c r="E304" s="13">
        <v>0</v>
      </c>
      <c r="F304" s="13">
        <v>0</v>
      </c>
      <c r="G304" s="13">
        <v>0</v>
      </c>
      <c r="H304" s="13">
        <v>0</v>
      </c>
      <c r="I304" s="13">
        <v>0</v>
      </c>
      <c r="J304" s="13">
        <v>0</v>
      </c>
      <c r="K304" s="52">
        <v>0</v>
      </c>
      <c r="L304" s="13">
        <v>0</v>
      </c>
      <c r="M304" s="52">
        <v>0</v>
      </c>
      <c r="N304" s="13">
        <v>0</v>
      </c>
      <c r="O304" s="52">
        <v>0</v>
      </c>
      <c r="P304" s="13">
        <v>0</v>
      </c>
      <c r="Q304" s="13">
        <v>3718</v>
      </c>
      <c r="R304" s="13">
        <v>20025148</v>
      </c>
      <c r="S304" s="13">
        <v>0</v>
      </c>
      <c r="T304" s="13">
        <v>0</v>
      </c>
      <c r="U304" s="13">
        <v>0</v>
      </c>
      <c r="V304" s="13">
        <v>0</v>
      </c>
      <c r="W304" s="13">
        <v>0</v>
      </c>
      <c r="X304" s="13">
        <v>0</v>
      </c>
      <c r="Y304" s="13">
        <v>0</v>
      </c>
    </row>
    <row r="305" spans="1:25" ht="15.6" x14ac:dyDescent="0.3">
      <c r="A305" s="24" t="s">
        <v>413</v>
      </c>
      <c r="B305" s="24" t="s">
        <v>413</v>
      </c>
      <c r="C305" s="12" t="s">
        <v>799</v>
      </c>
      <c r="D305" s="13">
        <v>1336472</v>
      </c>
      <c r="E305" s="13">
        <v>0</v>
      </c>
      <c r="F305" s="13">
        <v>0</v>
      </c>
      <c r="G305" s="13">
        <v>0</v>
      </c>
      <c r="H305" s="13">
        <v>0</v>
      </c>
      <c r="I305" s="13">
        <v>0</v>
      </c>
      <c r="J305" s="13">
        <v>0</v>
      </c>
      <c r="K305" s="52">
        <v>0</v>
      </c>
      <c r="L305" s="13">
        <v>0</v>
      </c>
      <c r="M305" s="52">
        <v>0</v>
      </c>
      <c r="N305" s="13">
        <v>0</v>
      </c>
      <c r="O305" s="52">
        <v>0</v>
      </c>
      <c r="P305" s="13">
        <v>0</v>
      </c>
      <c r="Q305" s="13">
        <v>248</v>
      </c>
      <c r="R305" s="13">
        <v>1336472</v>
      </c>
      <c r="S305" s="13">
        <v>0</v>
      </c>
      <c r="T305" s="13">
        <v>0</v>
      </c>
      <c r="U305" s="13">
        <v>0</v>
      </c>
      <c r="V305" s="13">
        <v>0</v>
      </c>
      <c r="W305" s="13">
        <v>0</v>
      </c>
      <c r="X305" s="13">
        <v>0</v>
      </c>
      <c r="Y305" s="13">
        <v>0</v>
      </c>
    </row>
    <row r="306" spans="1:25" ht="15.6" x14ac:dyDescent="0.3">
      <c r="A306" s="24" t="s">
        <v>412</v>
      </c>
      <c r="B306" s="24" t="s">
        <v>412</v>
      </c>
      <c r="C306" s="12" t="s">
        <v>798</v>
      </c>
      <c r="D306" s="13">
        <v>2094750</v>
      </c>
      <c r="E306" s="13">
        <v>0</v>
      </c>
      <c r="F306" s="13">
        <v>0</v>
      </c>
      <c r="G306" s="13">
        <v>0</v>
      </c>
      <c r="H306" s="13">
        <v>0</v>
      </c>
      <c r="I306" s="13">
        <v>0</v>
      </c>
      <c r="J306" s="13">
        <v>0</v>
      </c>
      <c r="K306" s="52">
        <v>0</v>
      </c>
      <c r="L306" s="13">
        <v>0</v>
      </c>
      <c r="M306" s="52">
        <v>0</v>
      </c>
      <c r="N306" s="13">
        <v>0</v>
      </c>
      <c r="O306" s="52">
        <v>0</v>
      </c>
      <c r="P306" s="13">
        <v>0</v>
      </c>
      <c r="Q306" s="13">
        <v>0</v>
      </c>
      <c r="R306" s="13">
        <v>0</v>
      </c>
      <c r="S306" s="13">
        <v>0</v>
      </c>
      <c r="T306" s="13">
        <v>0</v>
      </c>
      <c r="U306" s="13">
        <v>399</v>
      </c>
      <c r="V306" s="13">
        <v>0</v>
      </c>
      <c r="W306" s="13">
        <v>2094750</v>
      </c>
      <c r="X306" s="13">
        <v>0</v>
      </c>
      <c r="Y306" s="13">
        <v>0</v>
      </c>
    </row>
    <row r="307" spans="1:25" ht="15.6" x14ac:dyDescent="0.3">
      <c r="A307" s="24" t="s">
        <v>411</v>
      </c>
      <c r="B307" s="24" t="s">
        <v>411</v>
      </c>
      <c r="C307" s="12" t="s">
        <v>797</v>
      </c>
      <c r="D307" s="13">
        <v>2208260</v>
      </c>
      <c r="E307" s="13">
        <v>0</v>
      </c>
      <c r="F307" s="13">
        <v>0</v>
      </c>
      <c r="G307" s="13">
        <v>0</v>
      </c>
      <c r="H307" s="13">
        <v>0</v>
      </c>
      <c r="I307" s="13">
        <v>0</v>
      </c>
      <c r="J307" s="13">
        <v>0</v>
      </c>
      <c r="K307" s="52">
        <v>0</v>
      </c>
      <c r="L307" s="13">
        <v>0</v>
      </c>
      <c r="M307" s="52">
        <v>0</v>
      </c>
      <c r="N307" s="13">
        <v>0</v>
      </c>
      <c r="O307" s="52">
        <v>0</v>
      </c>
      <c r="P307" s="13">
        <v>0</v>
      </c>
      <c r="Q307" s="13">
        <v>410</v>
      </c>
      <c r="R307" s="13">
        <v>2208260</v>
      </c>
      <c r="S307" s="13">
        <v>0</v>
      </c>
      <c r="T307" s="13">
        <v>0</v>
      </c>
      <c r="U307" s="13">
        <v>0</v>
      </c>
      <c r="V307" s="13">
        <v>0</v>
      </c>
      <c r="W307" s="13">
        <v>0</v>
      </c>
      <c r="X307" s="13">
        <v>0</v>
      </c>
      <c r="Y307" s="13">
        <v>0</v>
      </c>
    </row>
    <row r="308" spans="1:25" ht="15.6" x14ac:dyDescent="0.3">
      <c r="A308" s="24" t="s">
        <v>410</v>
      </c>
      <c r="B308" s="24" t="s">
        <v>410</v>
      </c>
      <c r="C308" s="12" t="s">
        <v>796</v>
      </c>
      <c r="D308" s="13">
        <v>2735250</v>
      </c>
      <c r="E308" s="13">
        <v>0</v>
      </c>
      <c r="F308" s="13">
        <v>0</v>
      </c>
      <c r="G308" s="13">
        <v>0</v>
      </c>
      <c r="H308" s="13">
        <v>0</v>
      </c>
      <c r="I308" s="13">
        <v>0</v>
      </c>
      <c r="J308" s="13">
        <v>0</v>
      </c>
      <c r="K308" s="52">
        <v>0</v>
      </c>
      <c r="L308" s="13">
        <v>0</v>
      </c>
      <c r="M308" s="52">
        <v>0</v>
      </c>
      <c r="N308" s="13">
        <v>0</v>
      </c>
      <c r="O308" s="52">
        <v>0</v>
      </c>
      <c r="P308" s="13">
        <v>0</v>
      </c>
      <c r="Q308" s="13">
        <v>0</v>
      </c>
      <c r="R308" s="13">
        <v>0</v>
      </c>
      <c r="S308" s="13">
        <v>0</v>
      </c>
      <c r="T308" s="13">
        <v>0</v>
      </c>
      <c r="U308" s="13">
        <v>521</v>
      </c>
      <c r="V308" s="13">
        <v>0</v>
      </c>
      <c r="W308" s="13">
        <v>2735250</v>
      </c>
      <c r="X308" s="13">
        <v>0</v>
      </c>
      <c r="Y308" s="13">
        <v>0</v>
      </c>
    </row>
    <row r="309" spans="1:25" ht="15.6" x14ac:dyDescent="0.3">
      <c r="A309" s="24" t="s">
        <v>409</v>
      </c>
      <c r="B309" s="24" t="s">
        <v>409</v>
      </c>
      <c r="C309" s="12" t="s">
        <v>795</v>
      </c>
      <c r="D309" s="13">
        <v>3237150</v>
      </c>
      <c r="E309" s="13">
        <v>0</v>
      </c>
      <c r="F309" s="13">
        <v>0</v>
      </c>
      <c r="G309" s="13">
        <v>0</v>
      </c>
      <c r="H309" s="13">
        <v>0</v>
      </c>
      <c r="I309" s="13">
        <v>0</v>
      </c>
      <c r="J309" s="13">
        <v>0</v>
      </c>
      <c r="K309" s="52">
        <v>0</v>
      </c>
      <c r="L309" s="13">
        <v>0</v>
      </c>
      <c r="M309" s="52">
        <v>0</v>
      </c>
      <c r="N309" s="13">
        <v>0</v>
      </c>
      <c r="O309" s="52">
        <v>0</v>
      </c>
      <c r="P309" s="13">
        <v>0</v>
      </c>
      <c r="Q309" s="13">
        <v>0</v>
      </c>
      <c r="R309" s="13">
        <v>0</v>
      </c>
      <c r="S309" s="13">
        <v>0</v>
      </c>
      <c r="T309" s="13">
        <v>0</v>
      </c>
      <c r="U309" s="13">
        <v>616.6</v>
      </c>
      <c r="V309" s="13">
        <v>0</v>
      </c>
      <c r="W309" s="13">
        <v>3237150</v>
      </c>
      <c r="X309" s="13">
        <v>0</v>
      </c>
      <c r="Y309" s="13">
        <v>0</v>
      </c>
    </row>
    <row r="310" spans="1:25" ht="15.6" x14ac:dyDescent="0.3">
      <c r="A310" s="24" t="s">
        <v>408</v>
      </c>
      <c r="B310" s="24" t="s">
        <v>408</v>
      </c>
      <c r="C310" s="12" t="s">
        <v>794</v>
      </c>
      <c r="D310" s="13">
        <v>2095154</v>
      </c>
      <c r="E310" s="13">
        <v>0</v>
      </c>
      <c r="F310" s="13">
        <v>0</v>
      </c>
      <c r="G310" s="13">
        <v>0</v>
      </c>
      <c r="H310" s="13">
        <v>0</v>
      </c>
      <c r="I310" s="13">
        <v>0</v>
      </c>
      <c r="J310" s="13">
        <v>0</v>
      </c>
      <c r="K310" s="52">
        <v>0</v>
      </c>
      <c r="L310" s="13">
        <v>0</v>
      </c>
      <c r="M310" s="52">
        <v>0</v>
      </c>
      <c r="N310" s="13">
        <v>0</v>
      </c>
      <c r="O310" s="52">
        <v>0</v>
      </c>
      <c r="P310" s="13">
        <v>0</v>
      </c>
      <c r="Q310" s="13">
        <v>389</v>
      </c>
      <c r="R310" s="13">
        <v>2095154</v>
      </c>
      <c r="S310" s="13">
        <v>0</v>
      </c>
      <c r="T310" s="13">
        <v>0</v>
      </c>
      <c r="U310" s="13">
        <v>0</v>
      </c>
      <c r="V310" s="13">
        <v>0</v>
      </c>
      <c r="W310" s="13">
        <v>0</v>
      </c>
      <c r="X310" s="13">
        <v>0</v>
      </c>
      <c r="Y310" s="13">
        <v>0</v>
      </c>
    </row>
    <row r="311" spans="1:25" ht="15.6" x14ac:dyDescent="0.3">
      <c r="A311" s="24" t="s">
        <v>407</v>
      </c>
      <c r="B311" s="24" t="s">
        <v>407</v>
      </c>
      <c r="C311" s="12" t="s">
        <v>504</v>
      </c>
      <c r="D311" s="13">
        <v>1728906</v>
      </c>
      <c r="E311" s="13">
        <v>0</v>
      </c>
      <c r="F311" s="13">
        <v>0</v>
      </c>
      <c r="G311" s="13">
        <v>0</v>
      </c>
      <c r="H311" s="13">
        <v>0</v>
      </c>
      <c r="I311" s="13">
        <v>0</v>
      </c>
      <c r="J311" s="13">
        <v>0</v>
      </c>
      <c r="K311" s="52">
        <v>0</v>
      </c>
      <c r="L311" s="13">
        <v>0</v>
      </c>
      <c r="M311" s="52">
        <v>0</v>
      </c>
      <c r="N311" s="13">
        <v>0</v>
      </c>
      <c r="O311" s="52">
        <v>0</v>
      </c>
      <c r="P311" s="13">
        <v>0</v>
      </c>
      <c r="Q311" s="13">
        <v>321</v>
      </c>
      <c r="R311" s="13">
        <v>1728906</v>
      </c>
      <c r="S311" s="13">
        <v>0</v>
      </c>
      <c r="T311" s="13">
        <v>0</v>
      </c>
      <c r="U311" s="13">
        <v>0</v>
      </c>
      <c r="V311" s="13">
        <v>0</v>
      </c>
      <c r="W311" s="13">
        <v>0</v>
      </c>
      <c r="X311" s="13">
        <v>0</v>
      </c>
      <c r="Y311" s="13">
        <v>0</v>
      </c>
    </row>
    <row r="312" spans="1:25" ht="15.6" x14ac:dyDescent="0.3">
      <c r="A312" s="24" t="s">
        <v>406</v>
      </c>
      <c r="B312" s="24" t="s">
        <v>406</v>
      </c>
      <c r="C312" s="12" t="s">
        <v>505</v>
      </c>
      <c r="D312" s="13">
        <v>2572500</v>
      </c>
      <c r="E312" s="13">
        <v>0</v>
      </c>
      <c r="F312" s="13">
        <v>0</v>
      </c>
      <c r="G312" s="13">
        <v>0</v>
      </c>
      <c r="H312" s="13">
        <v>0</v>
      </c>
      <c r="I312" s="13">
        <v>0</v>
      </c>
      <c r="J312" s="13">
        <v>0</v>
      </c>
      <c r="K312" s="52">
        <v>0</v>
      </c>
      <c r="L312" s="13">
        <v>0</v>
      </c>
      <c r="M312" s="52">
        <v>0</v>
      </c>
      <c r="N312" s="13">
        <v>0</v>
      </c>
      <c r="O312" s="52">
        <v>0</v>
      </c>
      <c r="P312" s="13">
        <v>0</v>
      </c>
      <c r="Q312" s="13">
        <v>0</v>
      </c>
      <c r="R312" s="13">
        <v>0</v>
      </c>
      <c r="S312" s="13">
        <v>0</v>
      </c>
      <c r="T312" s="13">
        <v>0</v>
      </c>
      <c r="U312" s="13">
        <v>490</v>
      </c>
      <c r="V312" s="13">
        <v>0</v>
      </c>
      <c r="W312" s="13">
        <v>2572500</v>
      </c>
      <c r="X312" s="13">
        <v>0</v>
      </c>
      <c r="Y312" s="13">
        <v>0</v>
      </c>
    </row>
    <row r="313" spans="1:25" ht="15.6" x14ac:dyDescent="0.3">
      <c r="A313" s="24" t="s">
        <v>405</v>
      </c>
      <c r="B313" s="24" t="s">
        <v>405</v>
      </c>
      <c r="C313" s="12" t="s">
        <v>508</v>
      </c>
      <c r="D313" s="13">
        <v>2294436</v>
      </c>
      <c r="E313" s="13">
        <v>0</v>
      </c>
      <c r="F313" s="13">
        <v>0</v>
      </c>
      <c r="G313" s="13">
        <v>0</v>
      </c>
      <c r="H313" s="13">
        <v>0</v>
      </c>
      <c r="I313" s="13">
        <v>0</v>
      </c>
      <c r="J313" s="13">
        <v>0</v>
      </c>
      <c r="K313" s="52">
        <v>0</v>
      </c>
      <c r="L313" s="13">
        <v>0</v>
      </c>
      <c r="M313" s="52">
        <v>0</v>
      </c>
      <c r="N313" s="13">
        <v>0</v>
      </c>
      <c r="O313" s="52">
        <v>0</v>
      </c>
      <c r="P313" s="13">
        <v>0</v>
      </c>
      <c r="Q313" s="13">
        <v>426</v>
      </c>
      <c r="R313" s="13">
        <v>2294436</v>
      </c>
      <c r="S313" s="13">
        <v>0</v>
      </c>
      <c r="T313" s="13">
        <v>0</v>
      </c>
      <c r="U313" s="13">
        <v>0</v>
      </c>
      <c r="V313" s="13">
        <v>0</v>
      </c>
      <c r="W313" s="13">
        <v>0</v>
      </c>
      <c r="X313" s="13">
        <v>0</v>
      </c>
      <c r="Y313" s="13">
        <v>0</v>
      </c>
    </row>
    <row r="314" spans="1:25" ht="15.6" x14ac:dyDescent="0.3">
      <c r="A314" s="24" t="s">
        <v>404</v>
      </c>
      <c r="B314" s="24" t="s">
        <v>404</v>
      </c>
      <c r="C314" s="12" t="s">
        <v>507</v>
      </c>
      <c r="D314" s="13">
        <v>2488500</v>
      </c>
      <c r="E314" s="13">
        <v>0</v>
      </c>
      <c r="F314" s="13">
        <v>0</v>
      </c>
      <c r="G314" s="13">
        <v>0</v>
      </c>
      <c r="H314" s="13">
        <v>0</v>
      </c>
      <c r="I314" s="13">
        <v>0</v>
      </c>
      <c r="J314" s="13">
        <v>0</v>
      </c>
      <c r="K314" s="52">
        <v>0</v>
      </c>
      <c r="L314" s="13">
        <v>0</v>
      </c>
      <c r="M314" s="52">
        <v>0</v>
      </c>
      <c r="N314" s="13">
        <v>0</v>
      </c>
      <c r="O314" s="52">
        <v>0</v>
      </c>
      <c r="P314" s="13">
        <v>0</v>
      </c>
      <c r="Q314" s="13">
        <v>0</v>
      </c>
      <c r="R314" s="13">
        <v>0</v>
      </c>
      <c r="S314" s="13">
        <v>0</v>
      </c>
      <c r="T314" s="13">
        <v>0</v>
      </c>
      <c r="U314" s="13">
        <v>474</v>
      </c>
      <c r="V314" s="13">
        <v>0</v>
      </c>
      <c r="W314" s="13">
        <v>2488500</v>
      </c>
      <c r="X314" s="13">
        <v>0</v>
      </c>
      <c r="Y314" s="13">
        <v>0</v>
      </c>
    </row>
    <row r="315" spans="1:25" ht="15.6" x14ac:dyDescent="0.3">
      <c r="A315" s="24" t="s">
        <v>403</v>
      </c>
      <c r="B315" s="24" t="s">
        <v>403</v>
      </c>
      <c r="C315" s="12" t="s">
        <v>506</v>
      </c>
      <c r="D315" s="13">
        <v>2600410.7999999998</v>
      </c>
      <c r="E315" s="13">
        <v>187482.8</v>
      </c>
      <c r="F315" s="13">
        <v>0</v>
      </c>
      <c r="G315" s="13">
        <v>0</v>
      </c>
      <c r="H315" s="13">
        <v>0</v>
      </c>
      <c r="I315" s="13">
        <v>0</v>
      </c>
      <c r="J315" s="13">
        <v>0</v>
      </c>
      <c r="K315" s="52">
        <v>0</v>
      </c>
      <c r="L315" s="13">
        <v>0</v>
      </c>
      <c r="M315" s="52">
        <v>0</v>
      </c>
      <c r="N315" s="13">
        <v>0</v>
      </c>
      <c r="O315" s="52">
        <v>0</v>
      </c>
      <c r="P315" s="13">
        <v>0</v>
      </c>
      <c r="Q315" s="13">
        <v>448</v>
      </c>
      <c r="R315" s="13">
        <v>2412928</v>
      </c>
      <c r="S315" s="13">
        <v>0</v>
      </c>
      <c r="T315" s="13">
        <v>0</v>
      </c>
      <c r="U315" s="13">
        <v>0</v>
      </c>
      <c r="V315" s="13">
        <v>0</v>
      </c>
      <c r="W315" s="13">
        <v>0</v>
      </c>
      <c r="X315" s="13">
        <v>0</v>
      </c>
      <c r="Y315" s="13">
        <v>0</v>
      </c>
    </row>
    <row r="316" spans="1:25" ht="15.6" x14ac:dyDescent="0.3">
      <c r="A316" s="24" t="s">
        <v>402</v>
      </c>
      <c r="B316" s="24" t="s">
        <v>402</v>
      </c>
      <c r="C316" s="12" t="s">
        <v>793</v>
      </c>
      <c r="D316" s="13">
        <v>2418762</v>
      </c>
      <c r="E316" s="13">
        <v>0</v>
      </c>
      <c r="F316" s="13">
        <v>0</v>
      </c>
      <c r="G316" s="13">
        <v>0</v>
      </c>
      <c r="H316" s="13">
        <v>0</v>
      </c>
      <c r="I316" s="13">
        <v>0</v>
      </c>
      <c r="J316" s="13">
        <v>0</v>
      </c>
      <c r="K316" s="52">
        <v>1</v>
      </c>
      <c r="L316" s="13">
        <v>2418762</v>
      </c>
      <c r="M316" s="52">
        <v>0</v>
      </c>
      <c r="N316" s="13">
        <v>0</v>
      </c>
      <c r="O316" s="52">
        <v>0</v>
      </c>
      <c r="P316" s="13">
        <v>0</v>
      </c>
      <c r="Q316" s="13">
        <v>0</v>
      </c>
      <c r="R316" s="13">
        <v>0</v>
      </c>
      <c r="S316" s="13">
        <v>0</v>
      </c>
      <c r="T316" s="13">
        <v>0</v>
      </c>
      <c r="U316" s="13">
        <v>0</v>
      </c>
      <c r="V316" s="13">
        <v>0</v>
      </c>
      <c r="W316" s="13">
        <v>0</v>
      </c>
      <c r="X316" s="13">
        <v>0</v>
      </c>
      <c r="Y316" s="13">
        <v>0</v>
      </c>
    </row>
    <row r="317" spans="1:25" ht="16.5" customHeight="1" x14ac:dyDescent="0.3">
      <c r="A317" s="24" t="s">
        <v>401</v>
      </c>
      <c r="B317" s="24" t="s">
        <v>401</v>
      </c>
      <c r="C317" s="12" t="s">
        <v>792</v>
      </c>
      <c r="D317" s="13">
        <v>6441519</v>
      </c>
      <c r="E317" s="13">
        <v>0</v>
      </c>
      <c r="F317" s="13">
        <v>0</v>
      </c>
      <c r="G317" s="13">
        <v>0</v>
      </c>
      <c r="H317" s="13">
        <v>0</v>
      </c>
      <c r="I317" s="13">
        <v>0</v>
      </c>
      <c r="J317" s="13">
        <v>0</v>
      </c>
      <c r="K317" s="52">
        <v>0</v>
      </c>
      <c r="L317" s="13">
        <v>0</v>
      </c>
      <c r="M317" s="52">
        <v>0</v>
      </c>
      <c r="N317" s="13">
        <v>0</v>
      </c>
      <c r="O317" s="52">
        <v>0</v>
      </c>
      <c r="P317" s="13">
        <v>0</v>
      </c>
      <c r="Q317" s="13">
        <v>771</v>
      </c>
      <c r="R317" s="13">
        <v>4154919</v>
      </c>
      <c r="S317" s="13">
        <v>0</v>
      </c>
      <c r="T317" s="13">
        <v>0</v>
      </c>
      <c r="U317" s="13">
        <v>515</v>
      </c>
      <c r="V317" s="13">
        <v>0</v>
      </c>
      <c r="W317" s="13">
        <v>2286600</v>
      </c>
      <c r="X317" s="13">
        <v>0</v>
      </c>
      <c r="Y317" s="13">
        <v>0</v>
      </c>
    </row>
    <row r="318" spans="1:25" ht="15.6" x14ac:dyDescent="0.3">
      <c r="A318" s="24" t="s">
        <v>400</v>
      </c>
      <c r="B318" s="24" t="s">
        <v>400</v>
      </c>
      <c r="C318" s="12" t="s">
        <v>791</v>
      </c>
      <c r="D318" s="13">
        <v>7730852</v>
      </c>
      <c r="E318" s="13">
        <v>1321512</v>
      </c>
      <c r="F318" s="13">
        <v>0</v>
      </c>
      <c r="G318" s="13">
        <v>0</v>
      </c>
      <c r="H318" s="13">
        <v>0</v>
      </c>
      <c r="I318" s="13">
        <v>0</v>
      </c>
      <c r="J318" s="13">
        <v>0</v>
      </c>
      <c r="K318" s="52">
        <v>0</v>
      </c>
      <c r="L318" s="13">
        <v>0</v>
      </c>
      <c r="M318" s="52">
        <v>0</v>
      </c>
      <c r="N318" s="13">
        <v>0</v>
      </c>
      <c r="O318" s="52">
        <v>0</v>
      </c>
      <c r="P318" s="13">
        <v>0</v>
      </c>
      <c r="Q318" s="13">
        <v>1190</v>
      </c>
      <c r="R318" s="13">
        <v>6409340</v>
      </c>
      <c r="S318" s="13">
        <v>0</v>
      </c>
      <c r="T318" s="13">
        <v>0</v>
      </c>
      <c r="U318" s="13">
        <v>0</v>
      </c>
      <c r="V318" s="13">
        <v>0</v>
      </c>
      <c r="W318" s="13">
        <v>0</v>
      </c>
      <c r="X318" s="13">
        <v>0</v>
      </c>
      <c r="Y318" s="13">
        <v>0</v>
      </c>
    </row>
    <row r="319" spans="1:25" ht="16.5" customHeight="1" x14ac:dyDescent="0.3">
      <c r="A319" s="24" t="s">
        <v>399</v>
      </c>
      <c r="B319" s="24" t="s">
        <v>399</v>
      </c>
      <c r="C319" s="12" t="s">
        <v>790</v>
      </c>
      <c r="D319" s="13">
        <v>3144750</v>
      </c>
      <c r="E319" s="13">
        <v>0</v>
      </c>
      <c r="F319" s="13">
        <v>0</v>
      </c>
      <c r="G319" s="13">
        <v>0</v>
      </c>
      <c r="H319" s="13">
        <v>0</v>
      </c>
      <c r="I319" s="13">
        <v>0</v>
      </c>
      <c r="J319" s="13">
        <v>0</v>
      </c>
      <c r="K319" s="52">
        <v>0</v>
      </c>
      <c r="L319" s="13">
        <v>0</v>
      </c>
      <c r="M319" s="52">
        <v>0</v>
      </c>
      <c r="N319" s="13">
        <v>0</v>
      </c>
      <c r="O319" s="52">
        <v>0</v>
      </c>
      <c r="P319" s="13">
        <v>0</v>
      </c>
      <c r="Q319" s="13">
        <v>0</v>
      </c>
      <c r="R319" s="13">
        <v>0</v>
      </c>
      <c r="S319" s="13">
        <v>0</v>
      </c>
      <c r="T319" s="13">
        <v>0</v>
      </c>
      <c r="U319" s="13">
        <v>599</v>
      </c>
      <c r="V319" s="13">
        <v>0</v>
      </c>
      <c r="W319" s="13">
        <v>3144750</v>
      </c>
      <c r="X319" s="13">
        <v>0</v>
      </c>
      <c r="Y319" s="13">
        <v>0</v>
      </c>
    </row>
    <row r="320" spans="1:25" ht="15.6" x14ac:dyDescent="0.3">
      <c r="A320" s="24" t="s">
        <v>398</v>
      </c>
      <c r="B320" s="24" t="s">
        <v>398</v>
      </c>
      <c r="C320" s="12" t="s">
        <v>789</v>
      </c>
      <c r="D320" s="13">
        <v>4264096.2</v>
      </c>
      <c r="E320" s="13">
        <v>0</v>
      </c>
      <c r="F320" s="13">
        <v>0</v>
      </c>
      <c r="G320" s="13">
        <v>0</v>
      </c>
      <c r="H320" s="13">
        <v>0</v>
      </c>
      <c r="I320" s="13">
        <v>0</v>
      </c>
      <c r="J320" s="13">
        <v>0</v>
      </c>
      <c r="K320" s="52">
        <v>0</v>
      </c>
      <c r="L320" s="13">
        <v>0</v>
      </c>
      <c r="M320" s="52">
        <v>0</v>
      </c>
      <c r="N320" s="13">
        <v>0</v>
      </c>
      <c r="O320" s="52">
        <v>0</v>
      </c>
      <c r="P320" s="13">
        <v>0</v>
      </c>
      <c r="Q320" s="13">
        <v>791.7</v>
      </c>
      <c r="R320" s="13">
        <v>4264096.2</v>
      </c>
      <c r="S320" s="13">
        <v>0</v>
      </c>
      <c r="T320" s="13">
        <v>0</v>
      </c>
      <c r="U320" s="13">
        <v>0</v>
      </c>
      <c r="V320" s="13">
        <v>0</v>
      </c>
      <c r="W320" s="13">
        <v>0</v>
      </c>
      <c r="X320" s="13">
        <v>0</v>
      </c>
      <c r="Y320" s="13">
        <v>0</v>
      </c>
    </row>
    <row r="321" spans="1:25" ht="15.6" x14ac:dyDescent="0.3">
      <c r="A321" s="24" t="s">
        <v>397</v>
      </c>
      <c r="B321" s="24" t="s">
        <v>397</v>
      </c>
      <c r="C321" s="12" t="s">
        <v>788</v>
      </c>
      <c r="D321" s="13">
        <v>3360864</v>
      </c>
      <c r="E321" s="13">
        <v>0</v>
      </c>
      <c r="F321" s="13">
        <v>0</v>
      </c>
      <c r="G321" s="13">
        <v>0</v>
      </c>
      <c r="H321" s="13">
        <v>0</v>
      </c>
      <c r="I321" s="13">
        <v>0</v>
      </c>
      <c r="J321" s="13">
        <v>0</v>
      </c>
      <c r="K321" s="52">
        <v>0</v>
      </c>
      <c r="L321" s="13">
        <v>0</v>
      </c>
      <c r="M321" s="52">
        <v>0</v>
      </c>
      <c r="N321" s="13">
        <v>0</v>
      </c>
      <c r="O321" s="52">
        <v>0</v>
      </c>
      <c r="P321" s="13">
        <v>0</v>
      </c>
      <c r="Q321" s="13">
        <v>624</v>
      </c>
      <c r="R321" s="13">
        <v>3360864</v>
      </c>
      <c r="S321" s="13">
        <v>0</v>
      </c>
      <c r="T321" s="13">
        <v>0</v>
      </c>
      <c r="U321" s="13">
        <v>0</v>
      </c>
      <c r="V321" s="13">
        <v>0</v>
      </c>
      <c r="W321" s="13">
        <v>0</v>
      </c>
      <c r="X321" s="13">
        <v>0</v>
      </c>
      <c r="Y321" s="13">
        <v>0</v>
      </c>
    </row>
    <row r="322" spans="1:25" ht="15.6" x14ac:dyDescent="0.3">
      <c r="A322" s="24" t="s">
        <v>396</v>
      </c>
      <c r="B322" s="24" t="s">
        <v>396</v>
      </c>
      <c r="C322" s="12" t="s">
        <v>787</v>
      </c>
      <c r="D322" s="13">
        <v>2877000</v>
      </c>
      <c r="E322" s="13">
        <v>0</v>
      </c>
      <c r="F322" s="13">
        <v>0</v>
      </c>
      <c r="G322" s="13">
        <v>0</v>
      </c>
      <c r="H322" s="13">
        <v>0</v>
      </c>
      <c r="I322" s="13">
        <v>0</v>
      </c>
      <c r="J322" s="13">
        <v>0</v>
      </c>
      <c r="K322" s="52">
        <v>0</v>
      </c>
      <c r="L322" s="13">
        <v>0</v>
      </c>
      <c r="M322" s="52">
        <v>0</v>
      </c>
      <c r="N322" s="13">
        <v>0</v>
      </c>
      <c r="O322" s="52">
        <v>0</v>
      </c>
      <c r="P322" s="13">
        <v>0</v>
      </c>
      <c r="Q322" s="13">
        <v>0</v>
      </c>
      <c r="R322" s="13">
        <v>0</v>
      </c>
      <c r="S322" s="13">
        <v>0</v>
      </c>
      <c r="T322" s="13">
        <v>0</v>
      </c>
      <c r="U322" s="13">
        <v>548</v>
      </c>
      <c r="V322" s="13">
        <v>0</v>
      </c>
      <c r="W322" s="13">
        <v>2877000</v>
      </c>
      <c r="X322" s="13">
        <v>0</v>
      </c>
      <c r="Y322" s="13">
        <v>0</v>
      </c>
    </row>
    <row r="323" spans="1:25" ht="15.75" customHeight="1" x14ac:dyDescent="0.3">
      <c r="A323" s="24" t="s">
        <v>395</v>
      </c>
      <c r="B323" s="24" t="s">
        <v>395</v>
      </c>
      <c r="C323" s="12" t="s">
        <v>786</v>
      </c>
      <c r="D323" s="13">
        <v>638750</v>
      </c>
      <c r="E323" s="13">
        <v>0</v>
      </c>
      <c r="F323" s="13">
        <v>638750</v>
      </c>
      <c r="G323" s="13">
        <v>0</v>
      </c>
      <c r="H323" s="13">
        <v>0</v>
      </c>
      <c r="I323" s="13">
        <v>0</v>
      </c>
      <c r="J323" s="13">
        <v>0</v>
      </c>
      <c r="K323" s="52">
        <v>0</v>
      </c>
      <c r="L323" s="13">
        <v>0</v>
      </c>
      <c r="M323" s="52">
        <v>0</v>
      </c>
      <c r="N323" s="13">
        <v>0</v>
      </c>
      <c r="O323" s="52">
        <v>0</v>
      </c>
      <c r="P323" s="13">
        <v>0</v>
      </c>
      <c r="Q323" s="13">
        <v>0</v>
      </c>
      <c r="R323" s="13">
        <v>0</v>
      </c>
      <c r="S323" s="13">
        <v>0</v>
      </c>
      <c r="T323" s="13">
        <v>0</v>
      </c>
      <c r="U323" s="13">
        <v>0</v>
      </c>
      <c r="V323" s="13">
        <v>0</v>
      </c>
      <c r="W323" s="13">
        <v>0</v>
      </c>
      <c r="X323" s="13">
        <v>0</v>
      </c>
      <c r="Y323" s="13">
        <v>0</v>
      </c>
    </row>
    <row r="324" spans="1:25" ht="15.6" x14ac:dyDescent="0.3">
      <c r="A324" s="24" t="s">
        <v>394</v>
      </c>
      <c r="B324" s="24" t="s">
        <v>394</v>
      </c>
      <c r="C324" s="12" t="s">
        <v>785</v>
      </c>
      <c r="D324" s="13">
        <v>3066249.8</v>
      </c>
      <c r="E324" s="13">
        <v>0</v>
      </c>
      <c r="F324" s="13">
        <v>0</v>
      </c>
      <c r="G324" s="13">
        <v>0</v>
      </c>
      <c r="H324" s="13">
        <v>0</v>
      </c>
      <c r="I324" s="13">
        <v>0</v>
      </c>
      <c r="J324" s="13">
        <v>0</v>
      </c>
      <c r="K324" s="52">
        <v>0</v>
      </c>
      <c r="L324" s="13">
        <v>0</v>
      </c>
      <c r="M324" s="52">
        <v>0</v>
      </c>
      <c r="N324" s="13">
        <v>0</v>
      </c>
      <c r="O324" s="52">
        <v>0</v>
      </c>
      <c r="P324" s="13">
        <v>0</v>
      </c>
      <c r="Q324" s="13">
        <v>569.29999999999995</v>
      </c>
      <c r="R324" s="13">
        <v>3066249.8</v>
      </c>
      <c r="S324" s="13">
        <v>0</v>
      </c>
      <c r="T324" s="13">
        <v>0</v>
      </c>
      <c r="U324" s="13">
        <v>0</v>
      </c>
      <c r="V324" s="13">
        <v>0</v>
      </c>
      <c r="W324" s="13">
        <v>0</v>
      </c>
      <c r="X324" s="13">
        <v>0</v>
      </c>
      <c r="Y324" s="13">
        <v>0</v>
      </c>
    </row>
    <row r="325" spans="1:25" ht="15.6" x14ac:dyDescent="0.3">
      <c r="A325" s="24" t="s">
        <v>393</v>
      </c>
      <c r="B325" s="24" t="s">
        <v>393</v>
      </c>
      <c r="C325" s="12" t="s">
        <v>500</v>
      </c>
      <c r="D325" s="13">
        <v>10502472</v>
      </c>
      <c r="E325" s="13">
        <v>0</v>
      </c>
      <c r="F325" s="13">
        <v>0</v>
      </c>
      <c r="G325" s="13">
        <v>0</v>
      </c>
      <c r="H325" s="13">
        <v>0</v>
      </c>
      <c r="I325" s="13">
        <v>0</v>
      </c>
      <c r="J325" s="13">
        <v>0</v>
      </c>
      <c r="K325" s="52">
        <v>0</v>
      </c>
      <c r="L325" s="13">
        <v>0</v>
      </c>
      <c r="M325" s="52">
        <v>0</v>
      </c>
      <c r="N325" s="13">
        <v>0</v>
      </c>
      <c r="O325" s="52">
        <v>0</v>
      </c>
      <c r="P325" s="13">
        <v>0</v>
      </c>
      <c r="Q325" s="13">
        <v>1282</v>
      </c>
      <c r="R325" s="13">
        <v>6904852</v>
      </c>
      <c r="S325" s="13">
        <v>0</v>
      </c>
      <c r="T325" s="13">
        <v>0</v>
      </c>
      <c r="U325" s="13">
        <v>0</v>
      </c>
      <c r="V325" s="13">
        <v>0</v>
      </c>
      <c r="W325" s="13">
        <v>0</v>
      </c>
      <c r="X325" s="13">
        <v>260</v>
      </c>
      <c r="Y325" s="13">
        <v>3597620</v>
      </c>
    </row>
    <row r="326" spans="1:25" ht="15.6" x14ac:dyDescent="0.3">
      <c r="A326" s="24" t="s">
        <v>392</v>
      </c>
      <c r="B326" s="24" t="s">
        <v>392</v>
      </c>
      <c r="C326" s="12" t="s">
        <v>495</v>
      </c>
      <c r="D326" s="13">
        <v>2845500</v>
      </c>
      <c r="E326" s="13">
        <v>0</v>
      </c>
      <c r="F326" s="13">
        <v>0</v>
      </c>
      <c r="G326" s="13">
        <v>0</v>
      </c>
      <c r="H326" s="13">
        <v>0</v>
      </c>
      <c r="I326" s="13">
        <v>0</v>
      </c>
      <c r="J326" s="13">
        <v>0</v>
      </c>
      <c r="K326" s="52">
        <v>0</v>
      </c>
      <c r="L326" s="13">
        <v>0</v>
      </c>
      <c r="M326" s="52">
        <v>0</v>
      </c>
      <c r="N326" s="13">
        <v>0</v>
      </c>
      <c r="O326" s="52">
        <v>0</v>
      </c>
      <c r="P326" s="13">
        <v>0</v>
      </c>
      <c r="Q326" s="13">
        <v>0</v>
      </c>
      <c r="R326" s="13">
        <v>0</v>
      </c>
      <c r="S326" s="13">
        <v>0</v>
      </c>
      <c r="T326" s="13">
        <v>0</v>
      </c>
      <c r="U326" s="13">
        <v>542</v>
      </c>
      <c r="V326" s="13">
        <v>0</v>
      </c>
      <c r="W326" s="13">
        <v>2845500</v>
      </c>
      <c r="X326" s="13">
        <v>0</v>
      </c>
      <c r="Y326" s="13">
        <v>0</v>
      </c>
    </row>
    <row r="327" spans="1:25" ht="15.6" x14ac:dyDescent="0.3">
      <c r="A327" s="24" t="s">
        <v>391</v>
      </c>
      <c r="B327" s="24" t="s">
        <v>391</v>
      </c>
      <c r="C327" s="12" t="s">
        <v>496</v>
      </c>
      <c r="D327" s="13">
        <v>22501700</v>
      </c>
      <c r="E327" s="13">
        <v>0</v>
      </c>
      <c r="F327" s="13">
        <v>0</v>
      </c>
      <c r="G327" s="13">
        <v>0</v>
      </c>
      <c r="H327" s="13">
        <v>0</v>
      </c>
      <c r="I327" s="13">
        <v>0</v>
      </c>
      <c r="J327" s="13">
        <v>0</v>
      </c>
      <c r="K327" s="52">
        <v>0</v>
      </c>
      <c r="L327" s="13">
        <v>0</v>
      </c>
      <c r="M327" s="52">
        <v>0</v>
      </c>
      <c r="N327" s="13">
        <v>0</v>
      </c>
      <c r="O327" s="52">
        <v>0</v>
      </c>
      <c r="P327" s="13">
        <v>0</v>
      </c>
      <c r="Q327" s="13">
        <v>1700</v>
      </c>
      <c r="R327" s="13">
        <v>9156200</v>
      </c>
      <c r="S327" s="13">
        <v>0</v>
      </c>
      <c r="T327" s="13">
        <v>0</v>
      </c>
      <c r="U327" s="13">
        <v>2542</v>
      </c>
      <c r="V327" s="13">
        <v>0</v>
      </c>
      <c r="W327" s="13">
        <v>13345500</v>
      </c>
      <c r="X327" s="13">
        <v>0</v>
      </c>
      <c r="Y327" s="13">
        <v>0</v>
      </c>
    </row>
    <row r="328" spans="1:25" ht="15.6" x14ac:dyDescent="0.3">
      <c r="A328" s="24" t="s">
        <v>390</v>
      </c>
      <c r="B328" s="24" t="s">
        <v>390</v>
      </c>
      <c r="C328" s="12" t="s">
        <v>497</v>
      </c>
      <c r="D328" s="13">
        <v>2356609.7000000002</v>
      </c>
      <c r="E328" s="13">
        <v>0</v>
      </c>
      <c r="F328" s="13">
        <v>0</v>
      </c>
      <c r="G328" s="13">
        <v>0</v>
      </c>
      <c r="H328" s="13">
        <v>0</v>
      </c>
      <c r="I328" s="13">
        <v>0</v>
      </c>
      <c r="J328" s="13">
        <v>0</v>
      </c>
      <c r="K328" s="52">
        <v>0</v>
      </c>
      <c r="L328" s="13">
        <v>0</v>
      </c>
      <c r="M328" s="52">
        <v>0</v>
      </c>
      <c r="N328" s="13">
        <v>0</v>
      </c>
      <c r="O328" s="52">
        <v>0</v>
      </c>
      <c r="P328" s="13">
        <v>0</v>
      </c>
      <c r="Q328" s="13">
        <v>437.3</v>
      </c>
      <c r="R328" s="13">
        <v>2356609.7000000002</v>
      </c>
      <c r="S328" s="13">
        <v>0</v>
      </c>
      <c r="T328" s="13">
        <v>0</v>
      </c>
      <c r="U328" s="13">
        <v>0</v>
      </c>
      <c r="V328" s="13">
        <v>0</v>
      </c>
      <c r="W328" s="13">
        <v>0</v>
      </c>
      <c r="X328" s="13">
        <v>0</v>
      </c>
      <c r="Y328" s="13">
        <v>0</v>
      </c>
    </row>
    <row r="329" spans="1:25" ht="15.6" x14ac:dyDescent="0.3">
      <c r="A329" s="24" t="s">
        <v>389</v>
      </c>
      <c r="B329" s="24" t="s">
        <v>389</v>
      </c>
      <c r="C329" s="12" t="s">
        <v>498</v>
      </c>
      <c r="D329" s="13">
        <v>5539412</v>
      </c>
      <c r="E329" s="13">
        <v>0</v>
      </c>
      <c r="F329" s="13">
        <v>0</v>
      </c>
      <c r="G329" s="13">
        <v>0</v>
      </c>
      <c r="H329" s="13">
        <v>0</v>
      </c>
      <c r="I329" s="13">
        <v>0</v>
      </c>
      <c r="J329" s="13">
        <v>0</v>
      </c>
      <c r="K329" s="52">
        <v>0</v>
      </c>
      <c r="L329" s="13">
        <v>0</v>
      </c>
      <c r="M329" s="52">
        <v>0</v>
      </c>
      <c r="N329" s="13">
        <v>0</v>
      </c>
      <c r="O329" s="52">
        <v>0</v>
      </c>
      <c r="P329" s="13">
        <v>0</v>
      </c>
      <c r="Q329" s="13">
        <v>458</v>
      </c>
      <c r="R329" s="13">
        <v>2468162</v>
      </c>
      <c r="S329" s="13">
        <v>0</v>
      </c>
      <c r="T329" s="13">
        <v>0</v>
      </c>
      <c r="U329" s="13">
        <v>585</v>
      </c>
      <c r="V329" s="13">
        <v>0</v>
      </c>
      <c r="W329" s="13">
        <v>3071250</v>
      </c>
      <c r="X329" s="13">
        <v>0</v>
      </c>
      <c r="Y329" s="13">
        <v>0</v>
      </c>
    </row>
    <row r="330" spans="1:25" ht="15.6" x14ac:dyDescent="0.3">
      <c r="A330" s="24" t="s">
        <v>388</v>
      </c>
      <c r="B330" s="24" t="s">
        <v>388</v>
      </c>
      <c r="C330" s="12" t="s">
        <v>499</v>
      </c>
      <c r="D330" s="13">
        <v>3286500</v>
      </c>
      <c r="E330" s="13">
        <v>0</v>
      </c>
      <c r="F330" s="13">
        <v>0</v>
      </c>
      <c r="G330" s="13">
        <v>0</v>
      </c>
      <c r="H330" s="13">
        <v>0</v>
      </c>
      <c r="I330" s="13">
        <v>0</v>
      </c>
      <c r="J330" s="13">
        <v>0</v>
      </c>
      <c r="K330" s="52">
        <v>0</v>
      </c>
      <c r="L330" s="13">
        <v>0</v>
      </c>
      <c r="M330" s="52">
        <v>0</v>
      </c>
      <c r="N330" s="13">
        <v>0</v>
      </c>
      <c r="O330" s="52">
        <v>0</v>
      </c>
      <c r="P330" s="13">
        <v>0</v>
      </c>
      <c r="Q330" s="13">
        <v>0</v>
      </c>
      <c r="R330" s="13">
        <v>0</v>
      </c>
      <c r="S330" s="13">
        <v>0</v>
      </c>
      <c r="T330" s="13">
        <v>0</v>
      </c>
      <c r="U330" s="13">
        <v>626</v>
      </c>
      <c r="V330" s="13">
        <v>0</v>
      </c>
      <c r="W330" s="13">
        <v>3286500</v>
      </c>
      <c r="X330" s="13">
        <v>0</v>
      </c>
      <c r="Y330" s="13">
        <v>0</v>
      </c>
    </row>
    <row r="331" spans="1:25" ht="15.6" x14ac:dyDescent="0.3">
      <c r="A331" s="24" t="s">
        <v>387</v>
      </c>
      <c r="B331" s="24" t="s">
        <v>387</v>
      </c>
      <c r="C331" s="12" t="s">
        <v>501</v>
      </c>
      <c r="D331" s="13">
        <v>11391206</v>
      </c>
      <c r="E331" s="13">
        <v>0</v>
      </c>
      <c r="F331" s="13">
        <v>0</v>
      </c>
      <c r="G331" s="13">
        <v>0</v>
      </c>
      <c r="H331" s="13">
        <v>0</v>
      </c>
      <c r="I331" s="13">
        <v>0</v>
      </c>
      <c r="J331" s="13">
        <v>0</v>
      </c>
      <c r="K331" s="52">
        <v>4</v>
      </c>
      <c r="L331" s="13">
        <v>11391206</v>
      </c>
      <c r="M331" s="52">
        <v>0</v>
      </c>
      <c r="N331" s="13">
        <v>0</v>
      </c>
      <c r="O331" s="52">
        <v>0</v>
      </c>
      <c r="P331" s="13">
        <v>0</v>
      </c>
      <c r="Q331" s="13">
        <v>0</v>
      </c>
      <c r="R331" s="13">
        <v>0</v>
      </c>
      <c r="S331" s="13">
        <v>0</v>
      </c>
      <c r="T331" s="13">
        <v>0</v>
      </c>
      <c r="U331" s="13">
        <v>0</v>
      </c>
      <c r="V331" s="13">
        <v>0</v>
      </c>
      <c r="W331" s="13">
        <v>0</v>
      </c>
      <c r="X331" s="13">
        <v>0</v>
      </c>
      <c r="Y331" s="13">
        <v>0</v>
      </c>
    </row>
    <row r="332" spans="1:25" ht="15.6" x14ac:dyDescent="0.3">
      <c r="A332" s="24" t="s">
        <v>386</v>
      </c>
      <c r="B332" s="24" t="s">
        <v>386</v>
      </c>
      <c r="C332" s="12" t="s">
        <v>502</v>
      </c>
      <c r="D332" s="13">
        <v>5363764</v>
      </c>
      <c r="E332" s="13">
        <v>0</v>
      </c>
      <c r="F332" s="13">
        <v>0</v>
      </c>
      <c r="G332" s="13">
        <v>0</v>
      </c>
      <c r="H332" s="13">
        <v>0</v>
      </c>
      <c r="I332" s="13">
        <v>0</v>
      </c>
      <c r="J332" s="13">
        <v>0</v>
      </c>
      <c r="K332" s="52">
        <v>2</v>
      </c>
      <c r="L332" s="13">
        <v>5363764</v>
      </c>
      <c r="M332" s="52">
        <v>0</v>
      </c>
      <c r="N332" s="13">
        <v>0</v>
      </c>
      <c r="O332" s="52">
        <v>0</v>
      </c>
      <c r="P332" s="13">
        <v>0</v>
      </c>
      <c r="Q332" s="13">
        <v>0</v>
      </c>
      <c r="R332" s="13">
        <v>0</v>
      </c>
      <c r="S332" s="13">
        <v>0</v>
      </c>
      <c r="T332" s="13">
        <v>0</v>
      </c>
      <c r="U332" s="13">
        <v>0</v>
      </c>
      <c r="V332" s="13">
        <v>0</v>
      </c>
      <c r="W332" s="13">
        <v>0</v>
      </c>
      <c r="X332" s="13">
        <v>0</v>
      </c>
      <c r="Y332" s="13">
        <v>0</v>
      </c>
    </row>
    <row r="333" spans="1:25" ht="15.6" x14ac:dyDescent="0.3">
      <c r="A333" s="24" t="s">
        <v>385</v>
      </c>
      <c r="B333" s="24" t="s">
        <v>385</v>
      </c>
      <c r="C333" s="12" t="s">
        <v>494</v>
      </c>
      <c r="D333" s="13">
        <v>16605641</v>
      </c>
      <c r="E333" s="13">
        <v>0</v>
      </c>
      <c r="F333" s="13">
        <v>0</v>
      </c>
      <c r="G333" s="13">
        <v>0</v>
      </c>
      <c r="H333" s="13">
        <v>0</v>
      </c>
      <c r="I333" s="13">
        <v>0</v>
      </c>
      <c r="J333" s="13">
        <v>0</v>
      </c>
      <c r="K333" s="52">
        <v>0</v>
      </c>
      <c r="L333" s="13">
        <v>0</v>
      </c>
      <c r="M333" s="52">
        <v>0</v>
      </c>
      <c r="N333" s="13">
        <v>0</v>
      </c>
      <c r="O333" s="52">
        <v>0</v>
      </c>
      <c r="P333" s="13">
        <v>0</v>
      </c>
      <c r="Q333" s="13">
        <v>1019</v>
      </c>
      <c r="R333" s="13">
        <v>5491391</v>
      </c>
      <c r="S333" s="13">
        <v>0</v>
      </c>
      <c r="T333" s="13">
        <v>0</v>
      </c>
      <c r="U333" s="13">
        <v>2117</v>
      </c>
      <c r="V333" s="13">
        <v>0</v>
      </c>
      <c r="W333" s="13">
        <v>11114250</v>
      </c>
      <c r="X333" s="13">
        <v>0</v>
      </c>
      <c r="Y333" s="13">
        <v>0</v>
      </c>
    </row>
    <row r="334" spans="1:25" ht="15.6" x14ac:dyDescent="0.3">
      <c r="A334" s="24" t="s">
        <v>384</v>
      </c>
      <c r="B334" s="24" t="s">
        <v>384</v>
      </c>
      <c r="C334" s="12" t="s">
        <v>493</v>
      </c>
      <c r="D334" s="13">
        <v>11222290</v>
      </c>
      <c r="E334" s="13">
        <v>0</v>
      </c>
      <c r="F334" s="13">
        <v>0</v>
      </c>
      <c r="G334" s="13">
        <v>0</v>
      </c>
      <c r="H334" s="13">
        <v>0</v>
      </c>
      <c r="I334" s="13">
        <v>0</v>
      </c>
      <c r="J334" s="13">
        <v>0</v>
      </c>
      <c r="K334" s="52">
        <v>0</v>
      </c>
      <c r="L334" s="13">
        <v>0</v>
      </c>
      <c r="M334" s="52">
        <v>0</v>
      </c>
      <c r="N334" s="13">
        <v>0</v>
      </c>
      <c r="O334" s="52">
        <v>0</v>
      </c>
      <c r="P334" s="13">
        <v>0</v>
      </c>
      <c r="Q334" s="13">
        <v>640</v>
      </c>
      <c r="R334" s="13">
        <v>3447040</v>
      </c>
      <c r="S334" s="13">
        <v>0</v>
      </c>
      <c r="T334" s="13">
        <v>0</v>
      </c>
      <c r="U334" s="13">
        <v>1481</v>
      </c>
      <c r="V334" s="13">
        <v>0</v>
      </c>
      <c r="W334" s="13">
        <v>7775250</v>
      </c>
      <c r="X334" s="13">
        <v>0</v>
      </c>
      <c r="Y334" s="13">
        <v>0</v>
      </c>
    </row>
    <row r="335" spans="1:25" ht="15.6" x14ac:dyDescent="0.3">
      <c r="A335" s="24" t="s">
        <v>383</v>
      </c>
      <c r="B335" s="24" t="s">
        <v>383</v>
      </c>
      <c r="C335" s="12" t="s">
        <v>492</v>
      </c>
      <c r="D335" s="13">
        <v>3525900</v>
      </c>
      <c r="E335" s="13">
        <v>0</v>
      </c>
      <c r="F335" s="13">
        <v>3525900</v>
      </c>
      <c r="G335" s="13">
        <v>0</v>
      </c>
      <c r="H335" s="13">
        <v>0</v>
      </c>
      <c r="I335" s="13">
        <v>0</v>
      </c>
      <c r="J335" s="13">
        <v>0</v>
      </c>
      <c r="K335" s="52">
        <v>0</v>
      </c>
      <c r="L335" s="13">
        <v>0</v>
      </c>
      <c r="M335" s="52">
        <v>0</v>
      </c>
      <c r="N335" s="13">
        <v>0</v>
      </c>
      <c r="O335" s="52">
        <v>0</v>
      </c>
      <c r="P335" s="13">
        <v>0</v>
      </c>
      <c r="Q335" s="13">
        <v>0</v>
      </c>
      <c r="R335" s="13">
        <v>0</v>
      </c>
      <c r="S335" s="13">
        <v>0</v>
      </c>
      <c r="T335" s="13">
        <v>0</v>
      </c>
      <c r="U335" s="13">
        <v>0</v>
      </c>
      <c r="V335" s="13">
        <v>0</v>
      </c>
      <c r="W335" s="13">
        <v>0</v>
      </c>
      <c r="X335" s="13">
        <v>0</v>
      </c>
      <c r="Y335" s="13">
        <v>0</v>
      </c>
    </row>
    <row r="336" spans="1:25" ht="15.6" x14ac:dyDescent="0.3">
      <c r="A336" s="24" t="s">
        <v>382</v>
      </c>
      <c r="B336" s="24" t="s">
        <v>382</v>
      </c>
      <c r="C336" s="12" t="s">
        <v>491</v>
      </c>
      <c r="D336" s="13">
        <v>10635560</v>
      </c>
      <c r="E336" s="13">
        <v>0</v>
      </c>
      <c r="F336" s="13">
        <v>6540800</v>
      </c>
      <c r="G336" s="13">
        <v>0</v>
      </c>
      <c r="H336" s="13">
        <v>1897500</v>
      </c>
      <c r="I336" s="13">
        <v>0</v>
      </c>
      <c r="J336" s="13">
        <v>2197260</v>
      </c>
      <c r="K336" s="52">
        <v>0</v>
      </c>
      <c r="L336" s="13">
        <v>0</v>
      </c>
      <c r="M336" s="52">
        <v>0</v>
      </c>
      <c r="N336" s="13">
        <v>0</v>
      </c>
      <c r="O336" s="52">
        <v>0</v>
      </c>
      <c r="P336" s="13">
        <v>0</v>
      </c>
      <c r="Q336" s="13">
        <v>0</v>
      </c>
      <c r="R336" s="13">
        <v>0</v>
      </c>
      <c r="S336" s="13">
        <v>0</v>
      </c>
      <c r="T336" s="13">
        <v>0</v>
      </c>
      <c r="U336" s="13">
        <v>0</v>
      </c>
      <c r="V336" s="13">
        <v>0</v>
      </c>
      <c r="W336" s="13">
        <v>0</v>
      </c>
      <c r="X336" s="13">
        <v>0</v>
      </c>
      <c r="Y336" s="13">
        <v>0</v>
      </c>
    </row>
    <row r="337" spans="1:25" ht="15.6" x14ac:dyDescent="0.3">
      <c r="A337" s="24" t="s">
        <v>381</v>
      </c>
      <c r="B337" s="24" t="s">
        <v>381</v>
      </c>
      <c r="C337" s="12" t="s">
        <v>503</v>
      </c>
      <c r="D337" s="13">
        <v>2418762</v>
      </c>
      <c r="E337" s="13">
        <v>0</v>
      </c>
      <c r="F337" s="13">
        <v>0</v>
      </c>
      <c r="G337" s="13">
        <v>0</v>
      </c>
      <c r="H337" s="13">
        <v>0</v>
      </c>
      <c r="I337" s="13">
        <v>0</v>
      </c>
      <c r="J337" s="13">
        <v>0</v>
      </c>
      <c r="K337" s="52">
        <v>1</v>
      </c>
      <c r="L337" s="13">
        <v>2418762</v>
      </c>
      <c r="M337" s="52">
        <v>0</v>
      </c>
      <c r="N337" s="13">
        <v>0</v>
      </c>
      <c r="O337" s="52">
        <v>0</v>
      </c>
      <c r="P337" s="13">
        <v>0</v>
      </c>
      <c r="Q337" s="13">
        <v>0</v>
      </c>
      <c r="R337" s="13">
        <v>0</v>
      </c>
      <c r="S337" s="13">
        <v>0</v>
      </c>
      <c r="T337" s="13">
        <v>0</v>
      </c>
      <c r="U337" s="13">
        <v>0</v>
      </c>
      <c r="V337" s="13">
        <v>0</v>
      </c>
      <c r="W337" s="13">
        <v>0</v>
      </c>
      <c r="X337" s="13">
        <v>0</v>
      </c>
      <c r="Y337" s="13">
        <v>0</v>
      </c>
    </row>
    <row r="338" spans="1:25" ht="15.6" x14ac:dyDescent="0.3">
      <c r="A338" s="24" t="s">
        <v>380</v>
      </c>
      <c r="B338" s="24" t="s">
        <v>380</v>
      </c>
      <c r="C338" s="12" t="s">
        <v>784</v>
      </c>
      <c r="D338" s="13">
        <v>7256286</v>
      </c>
      <c r="E338" s="13">
        <v>0</v>
      </c>
      <c r="F338" s="13">
        <v>0</v>
      </c>
      <c r="G338" s="13">
        <v>0</v>
      </c>
      <c r="H338" s="13">
        <v>0</v>
      </c>
      <c r="I338" s="13">
        <v>0</v>
      </c>
      <c r="J338" s="13">
        <v>0</v>
      </c>
      <c r="K338" s="52">
        <v>3</v>
      </c>
      <c r="L338" s="13">
        <v>7256286</v>
      </c>
      <c r="M338" s="52">
        <v>0</v>
      </c>
      <c r="N338" s="13">
        <v>0</v>
      </c>
      <c r="O338" s="52">
        <v>0</v>
      </c>
      <c r="P338" s="13">
        <v>0</v>
      </c>
      <c r="Q338" s="13">
        <v>0</v>
      </c>
      <c r="R338" s="13">
        <v>0</v>
      </c>
      <c r="S338" s="13">
        <v>0</v>
      </c>
      <c r="T338" s="13">
        <v>0</v>
      </c>
      <c r="U338" s="13">
        <v>0</v>
      </c>
      <c r="V338" s="13">
        <v>0</v>
      </c>
      <c r="W338" s="13">
        <v>0</v>
      </c>
      <c r="X338" s="13">
        <v>0</v>
      </c>
      <c r="Y338" s="13">
        <v>0</v>
      </c>
    </row>
    <row r="339" spans="1:25" ht="15.6" x14ac:dyDescent="0.3">
      <c r="A339" s="24" t="s">
        <v>379</v>
      </c>
      <c r="B339" s="24" t="s">
        <v>379</v>
      </c>
      <c r="C339" s="12" t="s">
        <v>489</v>
      </c>
      <c r="D339" s="13">
        <f>R339</f>
        <v>1587306.77</v>
      </c>
      <c r="E339" s="13">
        <v>0</v>
      </c>
      <c r="F339" s="13">
        <v>0</v>
      </c>
      <c r="G339" s="13">
        <v>0</v>
      </c>
      <c r="H339" s="13">
        <v>0</v>
      </c>
      <c r="I339" s="13">
        <v>0</v>
      </c>
      <c r="J339" s="13">
        <v>0</v>
      </c>
      <c r="K339" s="52">
        <v>0</v>
      </c>
      <c r="L339" s="13">
        <v>0</v>
      </c>
      <c r="M339" s="52">
        <v>0</v>
      </c>
      <c r="N339" s="13">
        <v>0</v>
      </c>
      <c r="O339" s="52">
        <v>0</v>
      </c>
      <c r="P339" s="13">
        <v>0</v>
      </c>
      <c r="Q339" s="13">
        <v>294.70999999999998</v>
      </c>
      <c r="R339" s="13">
        <v>1587306.77</v>
      </c>
      <c r="S339" s="13">
        <v>0</v>
      </c>
      <c r="T339" s="13">
        <v>0</v>
      </c>
      <c r="U339" s="13">
        <v>0</v>
      </c>
      <c r="V339" s="13">
        <v>0</v>
      </c>
      <c r="W339" s="13">
        <v>0</v>
      </c>
      <c r="X339" s="13">
        <v>0</v>
      </c>
      <c r="Y339" s="13">
        <v>0</v>
      </c>
    </row>
    <row r="340" spans="1:25" ht="15.6" x14ac:dyDescent="0.3">
      <c r="A340" s="24" t="s">
        <v>378</v>
      </c>
      <c r="B340" s="24" t="s">
        <v>378</v>
      </c>
      <c r="C340" s="12" t="s">
        <v>488</v>
      </c>
      <c r="D340" s="13">
        <v>1583484</v>
      </c>
      <c r="E340" s="13">
        <v>0</v>
      </c>
      <c r="F340" s="13">
        <v>0</v>
      </c>
      <c r="G340" s="13">
        <v>0</v>
      </c>
      <c r="H340" s="13">
        <v>0</v>
      </c>
      <c r="I340" s="13">
        <v>0</v>
      </c>
      <c r="J340" s="13">
        <v>0</v>
      </c>
      <c r="K340" s="52">
        <v>0</v>
      </c>
      <c r="L340" s="13">
        <v>0</v>
      </c>
      <c r="M340" s="52">
        <v>0</v>
      </c>
      <c r="N340" s="13">
        <v>0</v>
      </c>
      <c r="O340" s="52">
        <v>0</v>
      </c>
      <c r="P340" s="13">
        <v>0</v>
      </c>
      <c r="Q340" s="13">
        <v>294</v>
      </c>
      <c r="R340" s="13">
        <v>1583484</v>
      </c>
      <c r="S340" s="13">
        <v>0</v>
      </c>
      <c r="T340" s="13">
        <v>0</v>
      </c>
      <c r="U340" s="13">
        <v>0</v>
      </c>
      <c r="V340" s="13">
        <v>0</v>
      </c>
      <c r="W340" s="13">
        <v>0</v>
      </c>
      <c r="X340" s="13">
        <v>0</v>
      </c>
      <c r="Y340" s="13">
        <v>0</v>
      </c>
    </row>
    <row r="341" spans="1:25" ht="15.6" x14ac:dyDescent="0.3">
      <c r="A341" s="24" t="s">
        <v>377</v>
      </c>
      <c r="B341" s="24" t="s">
        <v>377</v>
      </c>
      <c r="C341" s="12" t="s">
        <v>487</v>
      </c>
      <c r="D341" s="13">
        <v>1400360</v>
      </c>
      <c r="E341" s="13">
        <v>0</v>
      </c>
      <c r="F341" s="13">
        <v>0</v>
      </c>
      <c r="G341" s="13">
        <v>0</v>
      </c>
      <c r="H341" s="13">
        <v>0</v>
      </c>
      <c r="I341" s="13">
        <v>0</v>
      </c>
      <c r="J341" s="13">
        <v>0</v>
      </c>
      <c r="K341" s="52">
        <v>0</v>
      </c>
      <c r="L341" s="13">
        <v>0</v>
      </c>
      <c r="M341" s="52">
        <v>0</v>
      </c>
      <c r="N341" s="13">
        <v>0</v>
      </c>
      <c r="O341" s="52">
        <v>0</v>
      </c>
      <c r="P341" s="13">
        <v>0</v>
      </c>
      <c r="Q341" s="13">
        <v>260</v>
      </c>
      <c r="R341" s="13">
        <v>1400360</v>
      </c>
      <c r="S341" s="13">
        <v>0</v>
      </c>
      <c r="T341" s="13">
        <v>0</v>
      </c>
      <c r="U341" s="13">
        <v>0</v>
      </c>
      <c r="V341" s="13">
        <v>0</v>
      </c>
      <c r="W341" s="13">
        <v>0</v>
      </c>
      <c r="X341" s="13">
        <v>0</v>
      </c>
      <c r="Y341" s="13">
        <v>0</v>
      </c>
    </row>
    <row r="342" spans="1:25" ht="15.6" x14ac:dyDescent="0.3">
      <c r="A342" s="24" t="s">
        <v>376</v>
      </c>
      <c r="B342" s="24" t="s">
        <v>376</v>
      </c>
      <c r="C342" s="12" t="s">
        <v>486</v>
      </c>
      <c r="D342" s="13">
        <v>1470378</v>
      </c>
      <c r="E342" s="13">
        <v>0</v>
      </c>
      <c r="F342" s="13">
        <v>0</v>
      </c>
      <c r="G342" s="13">
        <v>0</v>
      </c>
      <c r="H342" s="13">
        <v>0</v>
      </c>
      <c r="I342" s="13">
        <v>0</v>
      </c>
      <c r="J342" s="13">
        <v>0</v>
      </c>
      <c r="K342" s="52">
        <v>0</v>
      </c>
      <c r="L342" s="13">
        <v>0</v>
      </c>
      <c r="M342" s="52">
        <v>0</v>
      </c>
      <c r="N342" s="13">
        <v>0</v>
      </c>
      <c r="O342" s="52">
        <v>0</v>
      </c>
      <c r="P342" s="13">
        <v>0</v>
      </c>
      <c r="Q342" s="13">
        <v>273</v>
      </c>
      <c r="R342" s="13">
        <v>1470378</v>
      </c>
      <c r="S342" s="13">
        <v>0</v>
      </c>
      <c r="T342" s="13">
        <v>0</v>
      </c>
      <c r="U342" s="13">
        <v>0</v>
      </c>
      <c r="V342" s="13">
        <v>0</v>
      </c>
      <c r="W342" s="13">
        <v>0</v>
      </c>
      <c r="X342" s="13">
        <v>0</v>
      </c>
      <c r="Y342" s="13">
        <v>0</v>
      </c>
    </row>
    <row r="343" spans="1:25" ht="15.6" x14ac:dyDescent="0.3">
      <c r="A343" s="24" t="s">
        <v>375</v>
      </c>
      <c r="B343" s="24" t="s">
        <v>375</v>
      </c>
      <c r="C343" s="12" t="s">
        <v>485</v>
      </c>
      <c r="D343" s="13">
        <v>2962300</v>
      </c>
      <c r="E343" s="13">
        <v>0</v>
      </c>
      <c r="F343" s="13">
        <v>0</v>
      </c>
      <c r="G343" s="13">
        <v>0</v>
      </c>
      <c r="H343" s="13">
        <v>0</v>
      </c>
      <c r="I343" s="13">
        <v>0</v>
      </c>
      <c r="J343" s="13">
        <v>0</v>
      </c>
      <c r="K343" s="52">
        <v>0</v>
      </c>
      <c r="L343" s="13">
        <v>0</v>
      </c>
      <c r="M343" s="52">
        <v>0</v>
      </c>
      <c r="N343" s="13">
        <v>0</v>
      </c>
      <c r="O343" s="52">
        <v>0</v>
      </c>
      <c r="P343" s="13">
        <v>0</v>
      </c>
      <c r="Q343" s="13">
        <v>550</v>
      </c>
      <c r="R343" s="13">
        <v>2962300</v>
      </c>
      <c r="S343" s="13">
        <v>0</v>
      </c>
      <c r="T343" s="13">
        <v>0</v>
      </c>
      <c r="U343" s="13">
        <v>0</v>
      </c>
      <c r="V343" s="13">
        <v>0</v>
      </c>
      <c r="W343" s="13">
        <v>0</v>
      </c>
      <c r="X343" s="13">
        <v>0</v>
      </c>
      <c r="Y343" s="13">
        <v>0</v>
      </c>
    </row>
    <row r="344" spans="1:25" ht="15.6" x14ac:dyDescent="0.3">
      <c r="A344" s="24" t="s">
        <v>374</v>
      </c>
      <c r="B344" s="24" t="s">
        <v>374</v>
      </c>
      <c r="C344" s="12" t="s">
        <v>484</v>
      </c>
      <c r="D344" s="13">
        <v>8956500</v>
      </c>
      <c r="E344" s="13">
        <v>0</v>
      </c>
      <c r="F344" s="13">
        <v>0</v>
      </c>
      <c r="G344" s="13">
        <v>0</v>
      </c>
      <c r="H344" s="13">
        <v>0</v>
      </c>
      <c r="I344" s="13">
        <v>0</v>
      </c>
      <c r="J344" s="13">
        <v>0</v>
      </c>
      <c r="K344" s="52">
        <v>0</v>
      </c>
      <c r="L344" s="13">
        <v>0</v>
      </c>
      <c r="M344" s="52">
        <v>0</v>
      </c>
      <c r="N344" s="13">
        <v>0</v>
      </c>
      <c r="O344" s="52">
        <v>0</v>
      </c>
      <c r="P344" s="13">
        <v>0</v>
      </c>
      <c r="Q344" s="13">
        <v>0</v>
      </c>
      <c r="R344" s="13">
        <v>0</v>
      </c>
      <c r="S344" s="13">
        <v>0</v>
      </c>
      <c r="T344" s="13">
        <v>0</v>
      </c>
      <c r="U344" s="13">
        <v>1706</v>
      </c>
      <c r="V344" s="13">
        <v>0</v>
      </c>
      <c r="W344" s="13">
        <v>8956500</v>
      </c>
      <c r="X344" s="13">
        <v>0</v>
      </c>
      <c r="Y344" s="13">
        <v>0</v>
      </c>
    </row>
    <row r="345" spans="1:25" ht="15.6" x14ac:dyDescent="0.3">
      <c r="A345" s="24" t="s">
        <v>373</v>
      </c>
      <c r="B345" s="24" t="s">
        <v>373</v>
      </c>
      <c r="C345" s="12" t="s">
        <v>483</v>
      </c>
      <c r="D345" s="13">
        <v>4728908</v>
      </c>
      <c r="E345" s="13">
        <v>0</v>
      </c>
      <c r="F345" s="13">
        <v>0</v>
      </c>
      <c r="G345" s="13">
        <v>0</v>
      </c>
      <c r="H345" s="13">
        <v>0</v>
      </c>
      <c r="I345" s="13">
        <v>0</v>
      </c>
      <c r="J345" s="13">
        <v>0</v>
      </c>
      <c r="K345" s="52">
        <v>0</v>
      </c>
      <c r="L345" s="13">
        <v>0</v>
      </c>
      <c r="M345" s="52">
        <v>0</v>
      </c>
      <c r="N345" s="13">
        <v>0</v>
      </c>
      <c r="O345" s="52">
        <v>0</v>
      </c>
      <c r="P345" s="13">
        <v>0</v>
      </c>
      <c r="Q345" s="13">
        <v>878</v>
      </c>
      <c r="R345" s="13">
        <v>4728908</v>
      </c>
      <c r="S345" s="13">
        <v>0</v>
      </c>
      <c r="T345" s="13">
        <v>0</v>
      </c>
      <c r="U345" s="13">
        <v>0</v>
      </c>
      <c r="V345" s="13">
        <v>0</v>
      </c>
      <c r="W345" s="13">
        <v>0</v>
      </c>
      <c r="X345" s="13">
        <v>0</v>
      </c>
      <c r="Y345" s="13">
        <v>0</v>
      </c>
    </row>
    <row r="346" spans="1:25" ht="31.2" x14ac:dyDescent="0.3">
      <c r="A346" s="24" t="s">
        <v>372</v>
      </c>
      <c r="B346" s="24" t="s">
        <v>372</v>
      </c>
      <c r="C346" s="12" t="s">
        <v>974</v>
      </c>
      <c r="D346" s="13">
        <v>3285460</v>
      </c>
      <c r="E346" s="13">
        <v>0</v>
      </c>
      <c r="F346" s="13">
        <v>0</v>
      </c>
      <c r="G346" s="13">
        <v>0</v>
      </c>
      <c r="H346" s="13">
        <v>0</v>
      </c>
      <c r="I346" s="13">
        <v>0</v>
      </c>
      <c r="J346" s="13">
        <v>0</v>
      </c>
      <c r="K346" s="52">
        <v>0</v>
      </c>
      <c r="L346" s="13">
        <v>0</v>
      </c>
      <c r="M346" s="52">
        <v>0</v>
      </c>
      <c r="N346" s="13">
        <v>0</v>
      </c>
      <c r="O346" s="52">
        <v>0</v>
      </c>
      <c r="P346" s="13">
        <v>0</v>
      </c>
      <c r="Q346" s="13">
        <v>610</v>
      </c>
      <c r="R346" s="13">
        <v>3285460</v>
      </c>
      <c r="S346" s="13">
        <v>0</v>
      </c>
      <c r="T346" s="13">
        <v>0</v>
      </c>
      <c r="U346" s="13">
        <v>0</v>
      </c>
      <c r="V346" s="13">
        <v>0</v>
      </c>
      <c r="W346" s="13">
        <v>0</v>
      </c>
      <c r="X346" s="13">
        <v>0</v>
      </c>
      <c r="Y346" s="13">
        <v>0</v>
      </c>
    </row>
    <row r="347" spans="1:25" ht="46.8" x14ac:dyDescent="0.3">
      <c r="A347" s="24" t="s">
        <v>371</v>
      </c>
      <c r="B347" s="24" t="s">
        <v>371</v>
      </c>
      <c r="C347" s="12" t="s">
        <v>975</v>
      </c>
      <c r="D347" s="13">
        <v>3447040</v>
      </c>
      <c r="E347" s="13">
        <v>0</v>
      </c>
      <c r="F347" s="13">
        <v>0</v>
      </c>
      <c r="G347" s="13">
        <v>0</v>
      </c>
      <c r="H347" s="13">
        <v>0</v>
      </c>
      <c r="I347" s="13">
        <v>0</v>
      </c>
      <c r="J347" s="13">
        <v>0</v>
      </c>
      <c r="K347" s="52">
        <v>0</v>
      </c>
      <c r="L347" s="13">
        <v>0</v>
      </c>
      <c r="M347" s="52">
        <v>0</v>
      </c>
      <c r="N347" s="13">
        <v>0</v>
      </c>
      <c r="O347" s="52">
        <v>0</v>
      </c>
      <c r="P347" s="13">
        <v>0</v>
      </c>
      <c r="Q347" s="13">
        <v>640</v>
      </c>
      <c r="R347" s="13">
        <v>3447040</v>
      </c>
      <c r="S347" s="13">
        <v>0</v>
      </c>
      <c r="T347" s="13">
        <v>0</v>
      </c>
      <c r="U347" s="13">
        <v>0</v>
      </c>
      <c r="V347" s="13">
        <v>0</v>
      </c>
      <c r="W347" s="13">
        <v>0</v>
      </c>
      <c r="X347" s="13">
        <v>0</v>
      </c>
      <c r="Y347" s="13">
        <v>0</v>
      </c>
    </row>
    <row r="348" spans="1:25" ht="15.6" x14ac:dyDescent="0.3">
      <c r="A348" s="24" t="s">
        <v>370</v>
      </c>
      <c r="B348" s="24" t="s">
        <v>370</v>
      </c>
      <c r="C348" s="12" t="s">
        <v>783</v>
      </c>
      <c r="D348" s="13">
        <v>2418762</v>
      </c>
      <c r="E348" s="13">
        <v>0</v>
      </c>
      <c r="F348" s="13">
        <v>0</v>
      </c>
      <c r="G348" s="13">
        <v>0</v>
      </c>
      <c r="H348" s="13">
        <v>0</v>
      </c>
      <c r="I348" s="13">
        <v>0</v>
      </c>
      <c r="J348" s="13">
        <v>0</v>
      </c>
      <c r="K348" s="52">
        <v>1</v>
      </c>
      <c r="L348" s="13">
        <v>2418762</v>
      </c>
      <c r="M348" s="52">
        <v>0</v>
      </c>
      <c r="N348" s="13">
        <v>0</v>
      </c>
      <c r="O348" s="52">
        <v>0</v>
      </c>
      <c r="P348" s="13">
        <v>0</v>
      </c>
      <c r="Q348" s="13">
        <v>0</v>
      </c>
      <c r="R348" s="13">
        <v>0</v>
      </c>
      <c r="S348" s="13">
        <v>0</v>
      </c>
      <c r="T348" s="13">
        <v>0</v>
      </c>
      <c r="U348" s="13">
        <v>0</v>
      </c>
      <c r="V348" s="13">
        <v>0</v>
      </c>
      <c r="W348" s="13">
        <v>0</v>
      </c>
      <c r="X348" s="13">
        <v>0</v>
      </c>
      <c r="Y348" s="13">
        <v>0</v>
      </c>
    </row>
    <row r="349" spans="1:25" ht="16.5" customHeight="1" x14ac:dyDescent="0.3">
      <c r="A349" s="24" t="s">
        <v>369</v>
      </c>
      <c r="B349" s="24" t="s">
        <v>369</v>
      </c>
      <c r="C349" s="12" t="s">
        <v>782</v>
      </c>
      <c r="D349" s="13">
        <v>20367490</v>
      </c>
      <c r="E349" s="13">
        <v>3435394</v>
      </c>
      <c r="F349" s="13">
        <v>10128750</v>
      </c>
      <c r="G349" s="13">
        <v>0</v>
      </c>
      <c r="H349" s="13">
        <v>0</v>
      </c>
      <c r="I349" s="13">
        <v>0</v>
      </c>
      <c r="J349" s="13">
        <v>0</v>
      </c>
      <c r="K349" s="52">
        <v>0</v>
      </c>
      <c r="L349" s="13">
        <v>0</v>
      </c>
      <c r="M349" s="52">
        <v>0</v>
      </c>
      <c r="N349" s="13">
        <v>0</v>
      </c>
      <c r="O349" s="52">
        <v>0</v>
      </c>
      <c r="P349" s="13">
        <v>0</v>
      </c>
      <c r="Q349" s="13">
        <v>674</v>
      </c>
      <c r="R349" s="13">
        <v>2917746</v>
      </c>
      <c r="S349" s="13">
        <v>0</v>
      </c>
      <c r="T349" s="13">
        <v>0</v>
      </c>
      <c r="U349" s="13">
        <v>300</v>
      </c>
      <c r="V349" s="13">
        <v>1600</v>
      </c>
      <c r="W349" s="13">
        <v>3885600</v>
      </c>
      <c r="X349" s="13">
        <v>0</v>
      </c>
      <c r="Y349" s="13">
        <v>0</v>
      </c>
    </row>
    <row r="350" spans="1:25" ht="31.2" x14ac:dyDescent="0.3">
      <c r="A350" s="24" t="s">
        <v>368</v>
      </c>
      <c r="B350" s="24" t="s">
        <v>368</v>
      </c>
      <c r="C350" s="12" t="s">
        <v>943</v>
      </c>
      <c r="D350" s="13">
        <v>8447250</v>
      </c>
      <c r="E350" s="13">
        <v>0</v>
      </c>
      <c r="F350" s="13">
        <v>0</v>
      </c>
      <c r="G350" s="13">
        <v>0</v>
      </c>
      <c r="H350" s="13">
        <v>0</v>
      </c>
      <c r="I350" s="13">
        <v>0</v>
      </c>
      <c r="J350" s="13">
        <v>0</v>
      </c>
      <c r="K350" s="52">
        <v>0</v>
      </c>
      <c r="L350" s="13">
        <v>0</v>
      </c>
      <c r="M350" s="52">
        <v>0</v>
      </c>
      <c r="N350" s="13">
        <v>0</v>
      </c>
      <c r="O350" s="52">
        <v>0</v>
      </c>
      <c r="P350" s="13">
        <v>0</v>
      </c>
      <c r="Q350" s="13">
        <v>0</v>
      </c>
      <c r="R350" s="13">
        <v>0</v>
      </c>
      <c r="S350" s="13">
        <v>0</v>
      </c>
      <c r="T350" s="13">
        <v>0</v>
      </c>
      <c r="U350" s="13">
        <v>1609</v>
      </c>
      <c r="V350" s="13">
        <v>0</v>
      </c>
      <c r="W350" s="13">
        <v>8447250</v>
      </c>
      <c r="X350" s="13">
        <v>0</v>
      </c>
      <c r="Y350" s="13">
        <v>0</v>
      </c>
    </row>
    <row r="351" spans="1:25" ht="31.2" x14ac:dyDescent="0.3">
      <c r="A351" s="24" t="s">
        <v>367</v>
      </c>
      <c r="B351" s="24" t="s">
        <v>367</v>
      </c>
      <c r="C351" s="12" t="s">
        <v>944</v>
      </c>
      <c r="D351" s="13">
        <v>1990665.6</v>
      </c>
      <c r="E351" s="13">
        <v>0</v>
      </c>
      <c r="F351" s="13">
        <v>0</v>
      </c>
      <c r="G351" s="13">
        <v>0</v>
      </c>
      <c r="H351" s="13">
        <v>0</v>
      </c>
      <c r="I351" s="13">
        <v>0</v>
      </c>
      <c r="J351" s="13">
        <v>0</v>
      </c>
      <c r="K351" s="52">
        <v>0</v>
      </c>
      <c r="L351" s="13">
        <v>0</v>
      </c>
      <c r="M351" s="52">
        <v>0</v>
      </c>
      <c r="N351" s="13">
        <v>0</v>
      </c>
      <c r="O351" s="52">
        <v>0</v>
      </c>
      <c r="P351" s="13">
        <v>0</v>
      </c>
      <c r="Q351" s="13">
        <v>369.6</v>
      </c>
      <c r="R351" s="13">
        <v>1990665.6</v>
      </c>
      <c r="S351" s="13">
        <v>0</v>
      </c>
      <c r="T351" s="13">
        <v>0</v>
      </c>
      <c r="U351" s="13">
        <v>0</v>
      </c>
      <c r="V351" s="13">
        <v>0</v>
      </c>
      <c r="W351" s="13">
        <v>0</v>
      </c>
      <c r="X351" s="13">
        <v>0</v>
      </c>
      <c r="Y351" s="13">
        <v>0</v>
      </c>
    </row>
    <row r="352" spans="1:25" ht="15.6" x14ac:dyDescent="0.3">
      <c r="A352" s="24" t="s">
        <v>366</v>
      </c>
      <c r="B352" s="24" t="s">
        <v>366</v>
      </c>
      <c r="C352" s="12" t="s">
        <v>490</v>
      </c>
      <c r="D352" s="13">
        <v>84852604</v>
      </c>
      <c r="E352" s="13">
        <v>12548992</v>
      </c>
      <c r="F352" s="13">
        <v>20739300</v>
      </c>
      <c r="G352" s="13">
        <v>0</v>
      </c>
      <c r="H352" s="13">
        <v>13002000</v>
      </c>
      <c r="I352" s="13">
        <v>15971868</v>
      </c>
      <c r="J352" s="13">
        <v>10573140</v>
      </c>
      <c r="K352" s="52">
        <v>0</v>
      </c>
      <c r="L352" s="13">
        <v>0</v>
      </c>
      <c r="M352" s="52">
        <v>0</v>
      </c>
      <c r="N352" s="13">
        <v>0</v>
      </c>
      <c r="O352" s="52">
        <v>0</v>
      </c>
      <c r="P352" s="13">
        <v>0</v>
      </c>
      <c r="Q352" s="13">
        <v>2776</v>
      </c>
      <c r="R352" s="13">
        <v>12017304</v>
      </c>
      <c r="S352" s="13">
        <v>0</v>
      </c>
      <c r="T352" s="13">
        <v>0</v>
      </c>
      <c r="U352" s="13">
        <v>0</v>
      </c>
      <c r="V352" s="13">
        <v>0</v>
      </c>
      <c r="W352" s="13">
        <v>0</v>
      </c>
      <c r="X352" s="13">
        <v>0</v>
      </c>
      <c r="Y352" s="13">
        <v>0</v>
      </c>
    </row>
    <row r="353" spans="1:25" ht="31.2" x14ac:dyDescent="0.3">
      <c r="A353" s="24" t="s">
        <v>365</v>
      </c>
      <c r="B353" s="24" t="s">
        <v>365</v>
      </c>
      <c r="C353" s="12" t="s">
        <v>945</v>
      </c>
      <c r="D353" s="13">
        <v>4021500</v>
      </c>
      <c r="E353" s="13">
        <v>0</v>
      </c>
      <c r="F353" s="13">
        <v>0</v>
      </c>
      <c r="G353" s="13">
        <v>0</v>
      </c>
      <c r="H353" s="13">
        <v>0</v>
      </c>
      <c r="I353" s="13">
        <v>0</v>
      </c>
      <c r="J353" s="13">
        <v>0</v>
      </c>
      <c r="K353" s="52">
        <v>0</v>
      </c>
      <c r="L353" s="13">
        <v>0</v>
      </c>
      <c r="M353" s="52">
        <v>0</v>
      </c>
      <c r="N353" s="13">
        <v>0</v>
      </c>
      <c r="O353" s="52">
        <v>0</v>
      </c>
      <c r="P353" s="13">
        <v>0</v>
      </c>
      <c r="Q353" s="13">
        <v>0</v>
      </c>
      <c r="R353" s="13">
        <v>0</v>
      </c>
      <c r="S353" s="13">
        <v>0</v>
      </c>
      <c r="T353" s="13">
        <v>0</v>
      </c>
      <c r="U353" s="13">
        <v>766</v>
      </c>
      <c r="V353" s="13">
        <v>0</v>
      </c>
      <c r="W353" s="13">
        <v>4021500</v>
      </c>
      <c r="X353" s="13">
        <v>0</v>
      </c>
      <c r="Y353" s="13">
        <v>0</v>
      </c>
    </row>
    <row r="354" spans="1:25" s="7" customFormat="1" ht="31.2" x14ac:dyDescent="0.3">
      <c r="A354" s="24" t="s">
        <v>364</v>
      </c>
      <c r="B354" s="24" t="s">
        <v>364</v>
      </c>
      <c r="C354" s="12" t="s">
        <v>946</v>
      </c>
      <c r="D354" s="13">
        <f>R354+W354</f>
        <v>6799027</v>
      </c>
      <c r="E354" s="13">
        <v>0</v>
      </c>
      <c r="F354" s="13">
        <v>0</v>
      </c>
      <c r="G354" s="13">
        <v>0</v>
      </c>
      <c r="H354" s="13">
        <v>0</v>
      </c>
      <c r="I354" s="13">
        <v>0</v>
      </c>
      <c r="J354" s="13">
        <v>0</v>
      </c>
      <c r="K354" s="52">
        <v>0</v>
      </c>
      <c r="L354" s="13">
        <v>0</v>
      </c>
      <c r="M354" s="52">
        <v>0</v>
      </c>
      <c r="N354" s="13">
        <v>0</v>
      </c>
      <c r="O354" s="52">
        <v>0</v>
      </c>
      <c r="P354" s="13">
        <v>0</v>
      </c>
      <c r="Q354" s="13">
        <v>493</v>
      </c>
      <c r="R354" s="13">
        <v>2656777</v>
      </c>
      <c r="S354" s="13">
        <v>0</v>
      </c>
      <c r="T354" s="13">
        <v>0</v>
      </c>
      <c r="U354" s="13">
        <v>789</v>
      </c>
      <c r="V354" s="13">
        <v>0</v>
      </c>
      <c r="W354" s="13">
        <v>4142250</v>
      </c>
      <c r="X354" s="13">
        <v>0</v>
      </c>
      <c r="Y354" s="13">
        <v>0</v>
      </c>
    </row>
    <row r="355" spans="1:25" ht="15.6" x14ac:dyDescent="0.3">
      <c r="A355" s="24" t="s">
        <v>363</v>
      </c>
      <c r="B355" s="24" t="s">
        <v>363</v>
      </c>
      <c r="C355" s="12" t="s">
        <v>781</v>
      </c>
      <c r="D355" s="13">
        <v>5234250</v>
      </c>
      <c r="E355" s="13">
        <v>0</v>
      </c>
      <c r="F355" s="13">
        <v>0</v>
      </c>
      <c r="G355" s="13">
        <v>0</v>
      </c>
      <c r="H355" s="13">
        <v>0</v>
      </c>
      <c r="I355" s="13">
        <v>0</v>
      </c>
      <c r="J355" s="13">
        <v>0</v>
      </c>
      <c r="K355" s="52">
        <v>0</v>
      </c>
      <c r="L355" s="13">
        <v>0</v>
      </c>
      <c r="M355" s="52">
        <v>0</v>
      </c>
      <c r="N355" s="13">
        <v>0</v>
      </c>
      <c r="O355" s="52">
        <v>0</v>
      </c>
      <c r="P355" s="13">
        <v>0</v>
      </c>
      <c r="Q355" s="13">
        <v>0</v>
      </c>
      <c r="R355" s="13">
        <v>0</v>
      </c>
      <c r="S355" s="13">
        <v>0</v>
      </c>
      <c r="T355" s="13">
        <v>0</v>
      </c>
      <c r="U355" s="13">
        <v>997</v>
      </c>
      <c r="V355" s="13">
        <v>0</v>
      </c>
      <c r="W355" s="13">
        <v>5234250</v>
      </c>
      <c r="X355" s="13">
        <v>0</v>
      </c>
      <c r="Y355" s="13">
        <v>0</v>
      </c>
    </row>
    <row r="356" spans="1:25" ht="15.6" x14ac:dyDescent="0.3">
      <c r="A356" s="24" t="s">
        <v>362</v>
      </c>
      <c r="B356" s="24" t="s">
        <v>362</v>
      </c>
      <c r="C356" s="12" t="s">
        <v>780</v>
      </c>
      <c r="D356" s="13">
        <v>23720112.460000001</v>
      </c>
      <c r="E356" s="13">
        <v>7171082.8000000007</v>
      </c>
      <c r="F356" s="13">
        <v>0</v>
      </c>
      <c r="G356" s="13">
        <v>0</v>
      </c>
      <c r="H356" s="13">
        <v>0</v>
      </c>
      <c r="I356" s="13">
        <v>0</v>
      </c>
      <c r="J356" s="13">
        <v>0</v>
      </c>
      <c r="K356" s="52">
        <v>0</v>
      </c>
      <c r="L356" s="13">
        <v>0</v>
      </c>
      <c r="M356" s="52">
        <v>0</v>
      </c>
      <c r="N356" s="13">
        <v>0</v>
      </c>
      <c r="O356" s="52">
        <v>0</v>
      </c>
      <c r="P356" s="13">
        <v>0</v>
      </c>
      <c r="Q356" s="13">
        <v>1385.31</v>
      </c>
      <c r="R356" s="13">
        <v>7461279.6600000001</v>
      </c>
      <c r="S356" s="13">
        <v>0</v>
      </c>
      <c r="T356" s="13">
        <v>0</v>
      </c>
      <c r="U356" s="13">
        <v>1731</v>
      </c>
      <c r="V356" s="13">
        <v>0</v>
      </c>
      <c r="W356" s="13">
        <v>9087750</v>
      </c>
      <c r="X356" s="13">
        <v>0</v>
      </c>
      <c r="Y356" s="13">
        <v>0</v>
      </c>
    </row>
    <row r="357" spans="1:25" ht="16.5" customHeight="1" x14ac:dyDescent="0.3">
      <c r="A357" s="24" t="s">
        <v>361</v>
      </c>
      <c r="B357" s="24" t="s">
        <v>361</v>
      </c>
      <c r="C357" s="12" t="s">
        <v>779</v>
      </c>
      <c r="D357" s="13">
        <v>2629832</v>
      </c>
      <c r="E357" s="13">
        <v>0</v>
      </c>
      <c r="F357" s="13">
        <v>0</v>
      </c>
      <c r="G357" s="13">
        <v>0</v>
      </c>
      <c r="H357" s="13">
        <v>0</v>
      </c>
      <c r="I357" s="13">
        <v>0</v>
      </c>
      <c r="J357" s="13">
        <v>0</v>
      </c>
      <c r="K357" s="52">
        <v>0</v>
      </c>
      <c r="L357" s="13">
        <v>0</v>
      </c>
      <c r="M357" s="52">
        <v>0</v>
      </c>
      <c r="N357" s="13">
        <v>0</v>
      </c>
      <c r="O357" s="52">
        <v>0</v>
      </c>
      <c r="P357" s="13">
        <v>0</v>
      </c>
      <c r="Q357" s="13">
        <v>488</v>
      </c>
      <c r="R357" s="13">
        <v>2629832</v>
      </c>
      <c r="S357" s="13">
        <v>0</v>
      </c>
      <c r="T357" s="13">
        <v>0</v>
      </c>
      <c r="U357" s="13">
        <v>0</v>
      </c>
      <c r="V357" s="13">
        <v>0</v>
      </c>
      <c r="W357" s="13">
        <v>0</v>
      </c>
      <c r="X357" s="13">
        <v>0</v>
      </c>
      <c r="Y357" s="13">
        <v>0</v>
      </c>
    </row>
    <row r="358" spans="1:25" ht="16.5" customHeight="1" x14ac:dyDescent="0.3">
      <c r="A358" s="24" t="s">
        <v>360</v>
      </c>
      <c r="B358" s="24" t="s">
        <v>360</v>
      </c>
      <c r="C358" s="12" t="s">
        <v>778</v>
      </c>
      <c r="D358" s="13">
        <v>2701000</v>
      </c>
      <c r="E358" s="13">
        <v>0</v>
      </c>
      <c r="F358" s="13">
        <v>2701000</v>
      </c>
      <c r="G358" s="13">
        <v>0</v>
      </c>
      <c r="H358" s="13">
        <v>0</v>
      </c>
      <c r="I358" s="13">
        <v>0</v>
      </c>
      <c r="J358" s="13">
        <v>0</v>
      </c>
      <c r="K358" s="52">
        <v>0</v>
      </c>
      <c r="L358" s="13">
        <v>0</v>
      </c>
      <c r="M358" s="52">
        <v>0</v>
      </c>
      <c r="N358" s="13">
        <v>0</v>
      </c>
      <c r="O358" s="52">
        <v>0</v>
      </c>
      <c r="P358" s="13">
        <v>0</v>
      </c>
      <c r="Q358" s="13">
        <v>0</v>
      </c>
      <c r="R358" s="13">
        <v>0</v>
      </c>
      <c r="S358" s="13">
        <v>0</v>
      </c>
      <c r="T358" s="13">
        <v>0</v>
      </c>
      <c r="U358" s="13">
        <v>0</v>
      </c>
      <c r="V358" s="13">
        <v>0</v>
      </c>
      <c r="W358" s="13">
        <v>0</v>
      </c>
      <c r="X358" s="13">
        <v>0</v>
      </c>
      <c r="Y358" s="13">
        <v>0</v>
      </c>
    </row>
    <row r="359" spans="1:25" ht="15.6" x14ac:dyDescent="0.3">
      <c r="A359" s="24" t="s">
        <v>359</v>
      </c>
      <c r="B359" s="24" t="s">
        <v>359</v>
      </c>
      <c r="C359" s="12" t="s">
        <v>777</v>
      </c>
      <c r="D359" s="13">
        <v>8658660</v>
      </c>
      <c r="E359" s="13">
        <v>0</v>
      </c>
      <c r="F359" s="13">
        <v>0</v>
      </c>
      <c r="G359" s="13">
        <v>0</v>
      </c>
      <c r="H359" s="13">
        <v>0</v>
      </c>
      <c r="I359" s="13">
        <v>0</v>
      </c>
      <c r="J359" s="13">
        <v>0</v>
      </c>
      <c r="K359" s="52">
        <v>0</v>
      </c>
      <c r="L359" s="13">
        <v>0</v>
      </c>
      <c r="M359" s="52">
        <v>0</v>
      </c>
      <c r="N359" s="13">
        <v>0</v>
      </c>
      <c r="O359" s="52">
        <v>0</v>
      </c>
      <c r="P359" s="13">
        <v>0</v>
      </c>
      <c r="Q359" s="13">
        <v>540</v>
      </c>
      <c r="R359" s="13">
        <v>2337660</v>
      </c>
      <c r="S359" s="13">
        <v>0</v>
      </c>
      <c r="T359" s="13">
        <v>0</v>
      </c>
      <c r="U359" s="13">
        <v>1204</v>
      </c>
      <c r="V359" s="13">
        <v>0</v>
      </c>
      <c r="W359" s="13">
        <v>6321000</v>
      </c>
      <c r="X359" s="13">
        <v>0</v>
      </c>
      <c r="Y359" s="13">
        <v>0</v>
      </c>
    </row>
    <row r="360" spans="1:25" ht="15.6" x14ac:dyDescent="0.3">
      <c r="A360" s="24" t="s">
        <v>358</v>
      </c>
      <c r="B360" s="24" t="s">
        <v>358</v>
      </c>
      <c r="C360" s="12" t="s">
        <v>776</v>
      </c>
      <c r="D360" s="13">
        <v>21768858</v>
      </c>
      <c r="E360" s="13">
        <v>0</v>
      </c>
      <c r="F360" s="13">
        <v>0</v>
      </c>
      <c r="G360" s="13">
        <v>0</v>
      </c>
      <c r="H360" s="13">
        <v>0</v>
      </c>
      <c r="I360" s="13">
        <v>0</v>
      </c>
      <c r="J360" s="13">
        <v>0</v>
      </c>
      <c r="K360" s="52">
        <v>9</v>
      </c>
      <c r="L360" s="13">
        <v>21768858</v>
      </c>
      <c r="M360" s="52">
        <v>0</v>
      </c>
      <c r="N360" s="13">
        <v>0</v>
      </c>
      <c r="O360" s="52">
        <v>0</v>
      </c>
      <c r="P360" s="13">
        <v>0</v>
      </c>
      <c r="Q360" s="13">
        <v>0</v>
      </c>
      <c r="R360" s="13">
        <v>0</v>
      </c>
      <c r="S360" s="13">
        <v>0</v>
      </c>
      <c r="T360" s="13">
        <v>0</v>
      </c>
      <c r="U360" s="13">
        <v>0</v>
      </c>
      <c r="V360" s="13">
        <v>0</v>
      </c>
      <c r="W360" s="13">
        <v>0</v>
      </c>
      <c r="X360" s="13">
        <v>0</v>
      </c>
      <c r="Y360" s="13">
        <v>0</v>
      </c>
    </row>
    <row r="361" spans="1:25" ht="15.6" x14ac:dyDescent="0.3">
      <c r="A361" s="28" t="s">
        <v>357</v>
      </c>
      <c r="B361" s="28" t="s">
        <v>357</v>
      </c>
      <c r="C361" s="12" t="s">
        <v>775</v>
      </c>
      <c r="D361" s="13">
        <v>9938837</v>
      </c>
      <c r="E361" s="13">
        <v>0</v>
      </c>
      <c r="F361" s="13">
        <v>0</v>
      </c>
      <c r="G361" s="13">
        <v>0</v>
      </c>
      <c r="H361" s="13">
        <v>0</v>
      </c>
      <c r="I361" s="13">
        <v>0</v>
      </c>
      <c r="J361" s="13">
        <v>0</v>
      </c>
      <c r="K361" s="52">
        <v>0</v>
      </c>
      <c r="L361" s="13">
        <v>0</v>
      </c>
      <c r="M361" s="52">
        <v>0</v>
      </c>
      <c r="N361" s="13">
        <v>0</v>
      </c>
      <c r="O361" s="52">
        <v>0</v>
      </c>
      <c r="P361" s="13">
        <v>0</v>
      </c>
      <c r="Q361" s="13">
        <v>533</v>
      </c>
      <c r="R361" s="13">
        <v>2872337</v>
      </c>
      <c r="S361" s="13">
        <v>0</v>
      </c>
      <c r="T361" s="13">
        <v>0</v>
      </c>
      <c r="U361" s="13">
        <v>1346</v>
      </c>
      <c r="V361" s="13">
        <v>0</v>
      </c>
      <c r="W361" s="13">
        <v>7066500</v>
      </c>
      <c r="X361" s="13">
        <v>0</v>
      </c>
      <c r="Y361" s="13">
        <v>0</v>
      </c>
    </row>
    <row r="362" spans="1:25" ht="15.6" x14ac:dyDescent="0.3">
      <c r="A362" s="24" t="s">
        <v>356</v>
      </c>
      <c r="B362" s="24" t="s">
        <v>356</v>
      </c>
      <c r="C362" s="12" t="s">
        <v>774</v>
      </c>
      <c r="D362" s="13">
        <v>6750070</v>
      </c>
      <c r="E362" s="13">
        <v>0</v>
      </c>
      <c r="F362" s="13">
        <v>2737500</v>
      </c>
      <c r="G362" s="13">
        <v>0</v>
      </c>
      <c r="H362" s="13">
        <v>0</v>
      </c>
      <c r="I362" s="13">
        <v>0</v>
      </c>
      <c r="J362" s="13">
        <v>0</v>
      </c>
      <c r="K362" s="52">
        <v>0</v>
      </c>
      <c r="L362" s="13">
        <v>0</v>
      </c>
      <c r="M362" s="52">
        <v>0</v>
      </c>
      <c r="N362" s="13">
        <v>0</v>
      </c>
      <c r="O362" s="52">
        <v>0</v>
      </c>
      <c r="P362" s="13">
        <v>0</v>
      </c>
      <c r="Q362" s="13">
        <v>745</v>
      </c>
      <c r="R362" s="13">
        <v>4012570</v>
      </c>
      <c r="S362" s="13">
        <v>0</v>
      </c>
      <c r="T362" s="13">
        <v>0</v>
      </c>
      <c r="U362" s="13">
        <v>0</v>
      </c>
      <c r="V362" s="13">
        <v>0</v>
      </c>
      <c r="W362" s="13">
        <v>0</v>
      </c>
      <c r="X362" s="13">
        <v>0</v>
      </c>
      <c r="Y362" s="13">
        <v>0</v>
      </c>
    </row>
    <row r="363" spans="1:25" ht="15.6" x14ac:dyDescent="0.3">
      <c r="A363" s="24" t="s">
        <v>355</v>
      </c>
      <c r="B363" s="24" t="s">
        <v>355</v>
      </c>
      <c r="C363" s="12" t="s">
        <v>773</v>
      </c>
      <c r="D363" s="13">
        <v>5575500</v>
      </c>
      <c r="E363" s="13">
        <v>0</v>
      </c>
      <c r="F363" s="13">
        <v>0</v>
      </c>
      <c r="G363" s="13">
        <v>0</v>
      </c>
      <c r="H363" s="13">
        <v>0</v>
      </c>
      <c r="I363" s="13">
        <v>0</v>
      </c>
      <c r="J363" s="13">
        <v>0</v>
      </c>
      <c r="K363" s="52">
        <v>0</v>
      </c>
      <c r="L363" s="13">
        <v>0</v>
      </c>
      <c r="M363" s="52">
        <v>0</v>
      </c>
      <c r="N363" s="13">
        <v>0</v>
      </c>
      <c r="O363" s="52">
        <v>0</v>
      </c>
      <c r="P363" s="13">
        <v>0</v>
      </c>
      <c r="Q363" s="13">
        <v>0</v>
      </c>
      <c r="R363" s="13">
        <v>0</v>
      </c>
      <c r="S363" s="13">
        <v>0</v>
      </c>
      <c r="T363" s="13">
        <v>0</v>
      </c>
      <c r="U363" s="13">
        <v>1062</v>
      </c>
      <c r="V363" s="13">
        <v>0</v>
      </c>
      <c r="W363" s="13">
        <v>5575500</v>
      </c>
      <c r="X363" s="13">
        <v>0</v>
      </c>
      <c r="Y363" s="13">
        <v>0</v>
      </c>
    </row>
    <row r="364" spans="1:25" ht="15.6" x14ac:dyDescent="0.3">
      <c r="A364" s="24" t="s">
        <v>354</v>
      </c>
      <c r="B364" s="24" t="s">
        <v>354</v>
      </c>
      <c r="C364" s="12" t="s">
        <v>482</v>
      </c>
      <c r="D364" s="13">
        <v>3473970</v>
      </c>
      <c r="E364" s="13">
        <v>0</v>
      </c>
      <c r="F364" s="13">
        <v>0</v>
      </c>
      <c r="G364" s="13">
        <v>0</v>
      </c>
      <c r="H364" s="13">
        <v>0</v>
      </c>
      <c r="I364" s="13">
        <v>0</v>
      </c>
      <c r="J364" s="13">
        <v>0</v>
      </c>
      <c r="K364" s="52">
        <v>0</v>
      </c>
      <c r="L364" s="13">
        <v>0</v>
      </c>
      <c r="M364" s="52">
        <v>0</v>
      </c>
      <c r="N364" s="13">
        <v>0</v>
      </c>
      <c r="O364" s="52">
        <v>0</v>
      </c>
      <c r="P364" s="13">
        <v>0</v>
      </c>
      <c r="Q364" s="13">
        <v>645</v>
      </c>
      <c r="R364" s="13">
        <v>3473970</v>
      </c>
      <c r="S364" s="13">
        <v>0</v>
      </c>
      <c r="T364" s="13">
        <v>0</v>
      </c>
      <c r="U364" s="13">
        <v>0</v>
      </c>
      <c r="V364" s="13">
        <v>0</v>
      </c>
      <c r="W364" s="13">
        <v>0</v>
      </c>
      <c r="X364" s="13">
        <v>0</v>
      </c>
      <c r="Y364" s="13">
        <v>0</v>
      </c>
    </row>
    <row r="365" spans="1:25" ht="15.6" x14ac:dyDescent="0.3">
      <c r="A365" s="24" t="s">
        <v>353</v>
      </c>
      <c r="B365" s="24" t="s">
        <v>353</v>
      </c>
      <c r="C365" s="12" t="s">
        <v>481</v>
      </c>
      <c r="D365" s="13">
        <v>2961761.4</v>
      </c>
      <c r="E365" s="13">
        <v>0</v>
      </c>
      <c r="F365" s="13">
        <v>0</v>
      </c>
      <c r="G365" s="13">
        <v>0</v>
      </c>
      <c r="H365" s="13">
        <v>0</v>
      </c>
      <c r="I365" s="13">
        <v>0</v>
      </c>
      <c r="J365" s="13">
        <v>0</v>
      </c>
      <c r="K365" s="52">
        <v>0</v>
      </c>
      <c r="L365" s="13">
        <v>0</v>
      </c>
      <c r="M365" s="52">
        <v>0</v>
      </c>
      <c r="N365" s="13">
        <v>0</v>
      </c>
      <c r="O365" s="52">
        <v>0</v>
      </c>
      <c r="P365" s="13">
        <v>0</v>
      </c>
      <c r="Q365" s="13">
        <v>549.9</v>
      </c>
      <c r="R365" s="13">
        <v>2961761.4</v>
      </c>
      <c r="S365" s="13">
        <v>0</v>
      </c>
      <c r="T365" s="13">
        <v>0</v>
      </c>
      <c r="U365" s="13">
        <v>0</v>
      </c>
      <c r="V365" s="13">
        <v>0</v>
      </c>
      <c r="W365" s="13">
        <v>0</v>
      </c>
      <c r="X365" s="13">
        <v>0</v>
      </c>
      <c r="Y365" s="13">
        <v>0</v>
      </c>
    </row>
    <row r="366" spans="1:25" ht="15.6" x14ac:dyDescent="0.3">
      <c r="A366" s="24" t="s">
        <v>352</v>
      </c>
      <c r="B366" s="24" t="s">
        <v>352</v>
      </c>
      <c r="C366" s="12" t="s">
        <v>480</v>
      </c>
      <c r="D366" s="13">
        <v>4110750</v>
      </c>
      <c r="E366" s="13">
        <v>0</v>
      </c>
      <c r="F366" s="13">
        <v>0</v>
      </c>
      <c r="G366" s="13">
        <v>0</v>
      </c>
      <c r="H366" s="13">
        <v>0</v>
      </c>
      <c r="I366" s="13">
        <v>0</v>
      </c>
      <c r="J366" s="13">
        <v>0</v>
      </c>
      <c r="K366" s="52">
        <v>0</v>
      </c>
      <c r="L366" s="13">
        <v>0</v>
      </c>
      <c r="M366" s="52">
        <v>0</v>
      </c>
      <c r="N366" s="13">
        <v>0</v>
      </c>
      <c r="O366" s="52">
        <v>0</v>
      </c>
      <c r="P366" s="13">
        <v>0</v>
      </c>
      <c r="Q366" s="13">
        <v>0</v>
      </c>
      <c r="R366" s="13">
        <v>0</v>
      </c>
      <c r="S366" s="13">
        <v>0</v>
      </c>
      <c r="T366" s="13">
        <v>0</v>
      </c>
      <c r="U366" s="13">
        <v>783</v>
      </c>
      <c r="V366" s="13">
        <v>0</v>
      </c>
      <c r="W366" s="13">
        <v>4110750</v>
      </c>
      <c r="X366" s="13">
        <v>0</v>
      </c>
      <c r="Y366" s="13">
        <v>0</v>
      </c>
    </row>
    <row r="367" spans="1:25" ht="15.6" x14ac:dyDescent="0.3">
      <c r="A367" s="24" t="s">
        <v>351</v>
      </c>
      <c r="B367" s="24" t="s">
        <v>351</v>
      </c>
      <c r="C367" s="12" t="s">
        <v>479</v>
      </c>
      <c r="D367" s="13">
        <v>2325750</v>
      </c>
      <c r="E367" s="13">
        <v>0</v>
      </c>
      <c r="F367" s="13">
        <v>0</v>
      </c>
      <c r="G367" s="13">
        <v>0</v>
      </c>
      <c r="H367" s="13">
        <v>0</v>
      </c>
      <c r="I367" s="13">
        <v>0</v>
      </c>
      <c r="J367" s="13">
        <v>0</v>
      </c>
      <c r="K367" s="52">
        <v>0</v>
      </c>
      <c r="L367" s="13">
        <v>0</v>
      </c>
      <c r="M367" s="52">
        <v>0</v>
      </c>
      <c r="N367" s="13">
        <v>0</v>
      </c>
      <c r="O367" s="52">
        <v>0</v>
      </c>
      <c r="P367" s="13">
        <v>0</v>
      </c>
      <c r="Q367" s="13">
        <v>0</v>
      </c>
      <c r="R367" s="13">
        <v>0</v>
      </c>
      <c r="S367" s="13">
        <v>0</v>
      </c>
      <c r="T367" s="13">
        <v>0</v>
      </c>
      <c r="U367" s="13">
        <v>443</v>
      </c>
      <c r="V367" s="13">
        <v>0</v>
      </c>
      <c r="W367" s="13">
        <v>2325750</v>
      </c>
      <c r="X367" s="13">
        <v>0</v>
      </c>
      <c r="Y367" s="13">
        <v>0</v>
      </c>
    </row>
    <row r="368" spans="1:25" ht="15.6" x14ac:dyDescent="0.3">
      <c r="A368" s="24" t="s">
        <v>350</v>
      </c>
      <c r="B368" s="24" t="s">
        <v>350</v>
      </c>
      <c r="C368" s="12" t="s">
        <v>478</v>
      </c>
      <c r="D368" s="13">
        <v>4588872</v>
      </c>
      <c r="E368" s="13">
        <v>0</v>
      </c>
      <c r="F368" s="13">
        <v>0</v>
      </c>
      <c r="G368" s="13">
        <v>0</v>
      </c>
      <c r="H368" s="13">
        <v>0</v>
      </c>
      <c r="I368" s="13">
        <v>0</v>
      </c>
      <c r="J368" s="13">
        <v>0</v>
      </c>
      <c r="K368" s="52">
        <v>0</v>
      </c>
      <c r="L368" s="13">
        <v>0</v>
      </c>
      <c r="M368" s="52">
        <v>0</v>
      </c>
      <c r="N368" s="13">
        <v>0</v>
      </c>
      <c r="O368" s="52">
        <v>0</v>
      </c>
      <c r="P368" s="13">
        <v>0</v>
      </c>
      <c r="Q368" s="13">
        <v>852</v>
      </c>
      <c r="R368" s="13">
        <v>4588872</v>
      </c>
      <c r="S368" s="13">
        <v>0</v>
      </c>
      <c r="T368" s="13">
        <v>0</v>
      </c>
      <c r="U368" s="13">
        <v>0</v>
      </c>
      <c r="V368" s="13">
        <v>0</v>
      </c>
      <c r="W368" s="13">
        <v>0</v>
      </c>
      <c r="X368" s="13">
        <v>0</v>
      </c>
      <c r="Y368" s="13">
        <v>0</v>
      </c>
    </row>
    <row r="369" spans="1:25" ht="15.6" x14ac:dyDescent="0.3">
      <c r="A369" s="24" t="s">
        <v>349</v>
      </c>
      <c r="B369" s="24" t="s">
        <v>349</v>
      </c>
      <c r="C369" s="12" t="s">
        <v>477</v>
      </c>
      <c r="D369" s="13">
        <v>5160750</v>
      </c>
      <c r="E369" s="13">
        <v>0</v>
      </c>
      <c r="F369" s="13">
        <v>0</v>
      </c>
      <c r="G369" s="13">
        <v>0</v>
      </c>
      <c r="H369" s="13">
        <v>0</v>
      </c>
      <c r="I369" s="13">
        <v>0</v>
      </c>
      <c r="J369" s="13">
        <v>0</v>
      </c>
      <c r="K369" s="52">
        <v>0</v>
      </c>
      <c r="L369" s="13">
        <v>0</v>
      </c>
      <c r="M369" s="52">
        <v>0</v>
      </c>
      <c r="N369" s="13">
        <v>0</v>
      </c>
      <c r="O369" s="52">
        <v>0</v>
      </c>
      <c r="P369" s="13">
        <v>0</v>
      </c>
      <c r="Q369" s="13">
        <v>0</v>
      </c>
      <c r="R369" s="13">
        <v>0</v>
      </c>
      <c r="S369" s="13">
        <v>0</v>
      </c>
      <c r="T369" s="13">
        <v>0</v>
      </c>
      <c r="U369" s="13">
        <v>983</v>
      </c>
      <c r="V369" s="13">
        <v>0</v>
      </c>
      <c r="W369" s="13">
        <v>5160750</v>
      </c>
      <c r="X369" s="13">
        <v>0</v>
      </c>
      <c r="Y369" s="13">
        <v>0</v>
      </c>
    </row>
    <row r="370" spans="1:25" ht="15.6" x14ac:dyDescent="0.3">
      <c r="A370" s="24" t="s">
        <v>348</v>
      </c>
      <c r="B370" s="24" t="s">
        <v>348</v>
      </c>
      <c r="C370" s="12" t="s">
        <v>476</v>
      </c>
      <c r="D370" s="13">
        <v>8439830.1999999993</v>
      </c>
      <c r="E370" s="13">
        <v>5497436.2000000002</v>
      </c>
      <c r="F370" s="13">
        <v>0</v>
      </c>
      <c r="G370" s="13">
        <v>0</v>
      </c>
      <c r="H370" s="13">
        <v>0</v>
      </c>
      <c r="I370" s="13">
        <v>0</v>
      </c>
      <c r="J370" s="13">
        <v>0</v>
      </c>
      <c r="K370" s="52">
        <v>0</v>
      </c>
      <c r="L370" s="13">
        <v>0</v>
      </c>
      <c r="M370" s="52">
        <v>0</v>
      </c>
      <c r="N370" s="13">
        <v>0</v>
      </c>
      <c r="O370" s="52">
        <v>0</v>
      </c>
      <c r="P370" s="13">
        <v>0</v>
      </c>
      <c r="Q370" s="13">
        <v>546</v>
      </c>
      <c r="R370" s="13">
        <v>2942394</v>
      </c>
      <c r="S370" s="13">
        <v>0</v>
      </c>
      <c r="T370" s="13">
        <v>0</v>
      </c>
      <c r="U370" s="13">
        <v>0</v>
      </c>
      <c r="V370" s="13">
        <v>0</v>
      </c>
      <c r="W370" s="13">
        <v>0</v>
      </c>
      <c r="X370" s="13">
        <v>0</v>
      </c>
      <c r="Y370" s="13">
        <v>0</v>
      </c>
    </row>
    <row r="371" spans="1:25" ht="15.6" x14ac:dyDescent="0.3">
      <c r="A371" s="24" t="s">
        <v>347</v>
      </c>
      <c r="B371" s="24" t="s">
        <v>347</v>
      </c>
      <c r="C371" s="12" t="s">
        <v>475</v>
      </c>
      <c r="D371" s="13">
        <v>5507250</v>
      </c>
      <c r="E371" s="13">
        <v>0</v>
      </c>
      <c r="F371" s="13">
        <v>0</v>
      </c>
      <c r="G371" s="13">
        <v>0</v>
      </c>
      <c r="H371" s="13">
        <v>0</v>
      </c>
      <c r="I371" s="13">
        <v>0</v>
      </c>
      <c r="J371" s="13">
        <v>0</v>
      </c>
      <c r="K371" s="52">
        <v>0</v>
      </c>
      <c r="L371" s="13">
        <v>0</v>
      </c>
      <c r="M371" s="52">
        <v>0</v>
      </c>
      <c r="N371" s="13">
        <v>0</v>
      </c>
      <c r="O371" s="52">
        <v>0</v>
      </c>
      <c r="P371" s="13">
        <v>0</v>
      </c>
      <c r="Q371" s="13">
        <v>0</v>
      </c>
      <c r="R371" s="13">
        <v>0</v>
      </c>
      <c r="S371" s="13">
        <v>0</v>
      </c>
      <c r="T371" s="13">
        <v>0</v>
      </c>
      <c r="U371" s="13">
        <v>1049</v>
      </c>
      <c r="V371" s="13">
        <v>0</v>
      </c>
      <c r="W371" s="13">
        <v>5507250</v>
      </c>
      <c r="X371" s="13">
        <v>0</v>
      </c>
      <c r="Y371" s="13">
        <v>0</v>
      </c>
    </row>
    <row r="372" spans="1:25" ht="15.6" x14ac:dyDescent="0.3">
      <c r="A372" s="24" t="s">
        <v>346</v>
      </c>
      <c r="B372" s="24" t="s">
        <v>346</v>
      </c>
      <c r="C372" s="12" t="s">
        <v>474</v>
      </c>
      <c r="D372" s="13">
        <v>1732500</v>
      </c>
      <c r="E372" s="13">
        <v>0</v>
      </c>
      <c r="F372" s="13">
        <v>0</v>
      </c>
      <c r="G372" s="13">
        <v>0</v>
      </c>
      <c r="H372" s="13">
        <v>0</v>
      </c>
      <c r="I372" s="13">
        <v>0</v>
      </c>
      <c r="J372" s="13">
        <v>0</v>
      </c>
      <c r="K372" s="52">
        <v>0</v>
      </c>
      <c r="L372" s="13">
        <v>0</v>
      </c>
      <c r="M372" s="52">
        <v>0</v>
      </c>
      <c r="N372" s="13">
        <v>0</v>
      </c>
      <c r="O372" s="52">
        <v>0</v>
      </c>
      <c r="P372" s="13">
        <v>0</v>
      </c>
      <c r="Q372" s="13">
        <v>0</v>
      </c>
      <c r="R372" s="13">
        <v>0</v>
      </c>
      <c r="S372" s="13">
        <v>0</v>
      </c>
      <c r="T372" s="13">
        <v>0</v>
      </c>
      <c r="U372" s="13">
        <v>330</v>
      </c>
      <c r="V372" s="13">
        <v>0</v>
      </c>
      <c r="W372" s="13">
        <v>1732500</v>
      </c>
      <c r="X372" s="13">
        <v>0</v>
      </c>
      <c r="Y372" s="13">
        <v>0</v>
      </c>
    </row>
    <row r="373" spans="1:25" ht="15.6" x14ac:dyDescent="0.3">
      <c r="A373" s="24" t="s">
        <v>345</v>
      </c>
      <c r="B373" s="24" t="s">
        <v>345</v>
      </c>
      <c r="C373" s="12" t="s">
        <v>473</v>
      </c>
      <c r="D373" s="13">
        <v>1986599.9999999998</v>
      </c>
      <c r="E373" s="13">
        <v>0</v>
      </c>
      <c r="F373" s="13">
        <v>0</v>
      </c>
      <c r="G373" s="13">
        <v>0</v>
      </c>
      <c r="H373" s="13">
        <v>0</v>
      </c>
      <c r="I373" s="13">
        <v>0</v>
      </c>
      <c r="J373" s="13">
        <v>0</v>
      </c>
      <c r="K373" s="52">
        <v>0</v>
      </c>
      <c r="L373" s="13">
        <v>0</v>
      </c>
      <c r="M373" s="52">
        <v>0</v>
      </c>
      <c r="N373" s="13">
        <v>0</v>
      </c>
      <c r="O373" s="52">
        <v>0</v>
      </c>
      <c r="P373" s="13">
        <v>0</v>
      </c>
      <c r="Q373" s="13">
        <v>0</v>
      </c>
      <c r="R373" s="13">
        <v>0</v>
      </c>
      <c r="S373" s="13">
        <v>0</v>
      </c>
      <c r="T373" s="13">
        <v>0</v>
      </c>
      <c r="U373" s="13">
        <v>378.4</v>
      </c>
      <c r="V373" s="13">
        <v>0</v>
      </c>
      <c r="W373" s="13">
        <v>1986599.9999999998</v>
      </c>
      <c r="X373" s="13">
        <v>0</v>
      </c>
      <c r="Y373" s="13">
        <v>0</v>
      </c>
    </row>
    <row r="374" spans="1:25" ht="15.6" x14ac:dyDescent="0.3">
      <c r="A374" s="24" t="s">
        <v>344</v>
      </c>
      <c r="B374" s="24" t="s">
        <v>344</v>
      </c>
      <c r="C374" s="12" t="s">
        <v>472</v>
      </c>
      <c r="D374" s="13">
        <v>1988511.2</v>
      </c>
      <c r="E374" s="13">
        <v>0</v>
      </c>
      <c r="F374" s="13">
        <v>0</v>
      </c>
      <c r="G374" s="13">
        <v>0</v>
      </c>
      <c r="H374" s="13">
        <v>0</v>
      </c>
      <c r="I374" s="13">
        <v>0</v>
      </c>
      <c r="J374" s="13">
        <v>0</v>
      </c>
      <c r="K374" s="52">
        <v>0</v>
      </c>
      <c r="L374" s="13">
        <v>0</v>
      </c>
      <c r="M374" s="52">
        <v>0</v>
      </c>
      <c r="N374" s="13">
        <v>0</v>
      </c>
      <c r="O374" s="52">
        <v>0</v>
      </c>
      <c r="P374" s="13">
        <v>0</v>
      </c>
      <c r="Q374" s="13">
        <v>369.2</v>
      </c>
      <c r="R374" s="13">
        <v>1988511.2</v>
      </c>
      <c r="S374" s="13">
        <v>0</v>
      </c>
      <c r="T374" s="13">
        <v>0</v>
      </c>
      <c r="U374" s="13">
        <v>0</v>
      </c>
      <c r="V374" s="13">
        <v>0</v>
      </c>
      <c r="W374" s="13">
        <v>0</v>
      </c>
      <c r="X374" s="13">
        <v>0</v>
      </c>
      <c r="Y374" s="13">
        <v>0</v>
      </c>
    </row>
    <row r="375" spans="1:25" ht="15.6" x14ac:dyDescent="0.3">
      <c r="A375" s="24" t="s">
        <v>343</v>
      </c>
      <c r="B375" s="24" t="s">
        <v>343</v>
      </c>
      <c r="C375" s="12" t="s">
        <v>471</v>
      </c>
      <c r="D375" s="13">
        <v>13766169</v>
      </c>
      <c r="E375" s="13">
        <v>0</v>
      </c>
      <c r="F375" s="13">
        <v>5329000</v>
      </c>
      <c r="G375" s="13">
        <v>0</v>
      </c>
      <c r="H375" s="13">
        <v>0</v>
      </c>
      <c r="I375" s="13">
        <v>0</v>
      </c>
      <c r="J375" s="13">
        <v>0</v>
      </c>
      <c r="K375" s="52">
        <v>0</v>
      </c>
      <c r="L375" s="13">
        <v>0</v>
      </c>
      <c r="M375" s="52">
        <v>0</v>
      </c>
      <c r="N375" s="13">
        <v>0</v>
      </c>
      <c r="O375" s="52">
        <v>0</v>
      </c>
      <c r="P375" s="13">
        <v>0</v>
      </c>
      <c r="Q375" s="13">
        <v>1566.5</v>
      </c>
      <c r="R375" s="13">
        <v>8437169</v>
      </c>
      <c r="S375" s="13">
        <v>0</v>
      </c>
      <c r="T375" s="13">
        <v>0</v>
      </c>
      <c r="U375" s="13">
        <v>0</v>
      </c>
      <c r="V375" s="13">
        <v>0</v>
      </c>
      <c r="W375" s="13">
        <v>0</v>
      </c>
      <c r="X375" s="13">
        <v>0</v>
      </c>
      <c r="Y375" s="13">
        <v>0</v>
      </c>
    </row>
    <row r="376" spans="1:25" ht="15.6" x14ac:dyDescent="0.3">
      <c r="A376" s="24" t="s">
        <v>342</v>
      </c>
      <c r="B376" s="24" t="s">
        <v>342</v>
      </c>
      <c r="C376" s="12" t="s">
        <v>470</v>
      </c>
      <c r="D376" s="13">
        <v>3437226</v>
      </c>
      <c r="E376" s="13">
        <v>0</v>
      </c>
      <c r="F376" s="13">
        <v>0</v>
      </c>
      <c r="G376" s="13">
        <v>0</v>
      </c>
      <c r="H376" s="13">
        <v>0</v>
      </c>
      <c r="I376" s="13">
        <v>0</v>
      </c>
      <c r="J376" s="13">
        <v>0</v>
      </c>
      <c r="K376" s="52">
        <v>0</v>
      </c>
      <c r="L376" s="13">
        <v>0</v>
      </c>
      <c r="M376" s="52">
        <v>0</v>
      </c>
      <c r="N376" s="13">
        <v>0</v>
      </c>
      <c r="O376" s="52">
        <v>0</v>
      </c>
      <c r="P376" s="13">
        <v>0</v>
      </c>
      <c r="Q376" s="13">
        <v>794</v>
      </c>
      <c r="R376" s="13">
        <v>3437226</v>
      </c>
      <c r="S376" s="13">
        <v>0</v>
      </c>
      <c r="T376" s="13">
        <v>0</v>
      </c>
      <c r="U376" s="13">
        <v>0</v>
      </c>
      <c r="V376" s="13">
        <v>0</v>
      </c>
      <c r="W376" s="13">
        <v>0</v>
      </c>
      <c r="X376" s="13">
        <v>0</v>
      </c>
      <c r="Y376" s="13">
        <v>0</v>
      </c>
    </row>
    <row r="377" spans="1:25" ht="15.6" x14ac:dyDescent="0.3">
      <c r="A377" s="24" t="s">
        <v>341</v>
      </c>
      <c r="B377" s="24" t="s">
        <v>341</v>
      </c>
      <c r="C377" s="12" t="s">
        <v>469</v>
      </c>
      <c r="D377" s="13">
        <v>8456020</v>
      </c>
      <c r="E377" s="13">
        <v>0</v>
      </c>
      <c r="F377" s="13">
        <v>0</v>
      </c>
      <c r="G377" s="13">
        <v>0</v>
      </c>
      <c r="H377" s="13">
        <v>0</v>
      </c>
      <c r="I377" s="13">
        <v>0</v>
      </c>
      <c r="J377" s="13">
        <v>0</v>
      </c>
      <c r="K377" s="52">
        <v>0</v>
      </c>
      <c r="L377" s="13">
        <v>0</v>
      </c>
      <c r="M377" s="52">
        <v>0</v>
      </c>
      <c r="N377" s="13">
        <v>0</v>
      </c>
      <c r="O377" s="52">
        <v>0</v>
      </c>
      <c r="P377" s="13">
        <v>0</v>
      </c>
      <c r="Q377" s="13">
        <v>1570</v>
      </c>
      <c r="R377" s="13">
        <v>8456020</v>
      </c>
      <c r="S377" s="13">
        <v>0</v>
      </c>
      <c r="T377" s="13">
        <v>0</v>
      </c>
      <c r="U377" s="13">
        <v>0</v>
      </c>
      <c r="V377" s="13">
        <v>0</v>
      </c>
      <c r="W377" s="13">
        <v>0</v>
      </c>
      <c r="X377" s="13">
        <v>0</v>
      </c>
      <c r="Y377" s="13">
        <v>0</v>
      </c>
    </row>
    <row r="378" spans="1:25" ht="15.6" x14ac:dyDescent="0.3">
      <c r="A378" s="24" t="s">
        <v>340</v>
      </c>
      <c r="B378" s="24" t="s">
        <v>340</v>
      </c>
      <c r="C378" s="12" t="s">
        <v>468</v>
      </c>
      <c r="D378" s="13">
        <v>3540573</v>
      </c>
      <c r="E378" s="13">
        <v>0</v>
      </c>
      <c r="F378" s="13">
        <v>0</v>
      </c>
      <c r="G378" s="13">
        <v>0</v>
      </c>
      <c r="H378" s="13">
        <v>0</v>
      </c>
      <c r="I378" s="13">
        <v>0</v>
      </c>
      <c r="J378" s="13">
        <v>0</v>
      </c>
      <c r="K378" s="52">
        <v>0</v>
      </c>
      <c r="L378" s="13">
        <v>0</v>
      </c>
      <c r="M378" s="52">
        <v>0</v>
      </c>
      <c r="N378" s="13">
        <v>0</v>
      </c>
      <c r="O378" s="52">
        <v>0</v>
      </c>
      <c r="P378" s="13">
        <v>0</v>
      </c>
      <c r="Q378" s="13">
        <v>657</v>
      </c>
      <c r="R378" s="13">
        <v>3540573</v>
      </c>
      <c r="S378" s="13">
        <v>0</v>
      </c>
      <c r="T378" s="13">
        <v>0</v>
      </c>
      <c r="U378" s="13">
        <v>0</v>
      </c>
      <c r="V378" s="13">
        <v>0</v>
      </c>
      <c r="W378" s="13">
        <v>0</v>
      </c>
      <c r="X378" s="13">
        <v>0</v>
      </c>
      <c r="Y378" s="13">
        <v>0</v>
      </c>
    </row>
    <row r="379" spans="1:25" ht="15.6" x14ac:dyDescent="0.3">
      <c r="A379" s="24" t="s">
        <v>339</v>
      </c>
      <c r="B379" s="24" t="s">
        <v>339</v>
      </c>
      <c r="C379" s="12" t="s">
        <v>467</v>
      </c>
      <c r="D379" s="13">
        <v>2371160</v>
      </c>
      <c r="E379" s="13">
        <v>0</v>
      </c>
      <c r="F379" s="13">
        <v>0</v>
      </c>
      <c r="G379" s="13">
        <v>0</v>
      </c>
      <c r="H379" s="13">
        <v>0</v>
      </c>
      <c r="I379" s="13">
        <v>0</v>
      </c>
      <c r="J379" s="13">
        <v>0</v>
      </c>
      <c r="K379" s="52">
        <v>0</v>
      </c>
      <c r="L379" s="13">
        <v>0</v>
      </c>
      <c r="M379" s="52">
        <v>0</v>
      </c>
      <c r="N379" s="13">
        <v>0</v>
      </c>
      <c r="O379" s="52">
        <v>0</v>
      </c>
      <c r="P379" s="13">
        <v>0</v>
      </c>
      <c r="Q379" s="13">
        <v>440</v>
      </c>
      <c r="R379" s="13">
        <v>2371160</v>
      </c>
      <c r="S379" s="13">
        <v>0</v>
      </c>
      <c r="T379" s="13">
        <v>0</v>
      </c>
      <c r="U379" s="13">
        <v>0</v>
      </c>
      <c r="V379" s="13">
        <v>0</v>
      </c>
      <c r="W379" s="13">
        <v>0</v>
      </c>
      <c r="X379" s="13">
        <v>0</v>
      </c>
      <c r="Y379" s="13">
        <v>0</v>
      </c>
    </row>
    <row r="380" spans="1:25" ht="15.6" x14ac:dyDescent="0.3">
      <c r="A380" s="24" t="s">
        <v>338</v>
      </c>
      <c r="B380" s="24" t="s">
        <v>338</v>
      </c>
      <c r="C380" s="12" t="s">
        <v>466</v>
      </c>
      <c r="D380" s="13">
        <v>2371160</v>
      </c>
      <c r="E380" s="13">
        <v>0</v>
      </c>
      <c r="F380" s="13">
        <v>0</v>
      </c>
      <c r="G380" s="13">
        <v>0</v>
      </c>
      <c r="H380" s="13">
        <v>0</v>
      </c>
      <c r="I380" s="13">
        <v>0</v>
      </c>
      <c r="J380" s="13">
        <v>0</v>
      </c>
      <c r="K380" s="52">
        <v>0</v>
      </c>
      <c r="L380" s="13">
        <v>0</v>
      </c>
      <c r="M380" s="52">
        <v>0</v>
      </c>
      <c r="N380" s="13">
        <v>0</v>
      </c>
      <c r="O380" s="52">
        <v>0</v>
      </c>
      <c r="P380" s="13">
        <v>0</v>
      </c>
      <c r="Q380" s="13">
        <v>440</v>
      </c>
      <c r="R380" s="13">
        <v>2371160</v>
      </c>
      <c r="S380" s="13">
        <v>0</v>
      </c>
      <c r="T380" s="13">
        <v>0</v>
      </c>
      <c r="U380" s="13">
        <v>0</v>
      </c>
      <c r="V380" s="13">
        <v>0</v>
      </c>
      <c r="W380" s="13">
        <v>0</v>
      </c>
      <c r="X380" s="13">
        <v>0</v>
      </c>
      <c r="Y380" s="13">
        <v>0</v>
      </c>
    </row>
    <row r="381" spans="1:25" ht="15.6" x14ac:dyDescent="0.3">
      <c r="A381" s="24" t="s">
        <v>337</v>
      </c>
      <c r="B381" s="24" t="s">
        <v>337</v>
      </c>
      <c r="C381" s="12" t="s">
        <v>465</v>
      </c>
      <c r="D381" s="13">
        <v>2371160</v>
      </c>
      <c r="E381" s="13">
        <v>0</v>
      </c>
      <c r="F381" s="13">
        <v>0</v>
      </c>
      <c r="G381" s="13">
        <v>0</v>
      </c>
      <c r="H381" s="13">
        <v>0</v>
      </c>
      <c r="I381" s="13">
        <v>0</v>
      </c>
      <c r="J381" s="13">
        <v>0</v>
      </c>
      <c r="K381" s="52">
        <v>0</v>
      </c>
      <c r="L381" s="13">
        <v>0</v>
      </c>
      <c r="M381" s="52">
        <v>0</v>
      </c>
      <c r="N381" s="13">
        <v>0</v>
      </c>
      <c r="O381" s="52">
        <v>0</v>
      </c>
      <c r="P381" s="13">
        <v>0</v>
      </c>
      <c r="Q381" s="13">
        <v>440</v>
      </c>
      <c r="R381" s="13">
        <v>2371160</v>
      </c>
      <c r="S381" s="13">
        <v>0</v>
      </c>
      <c r="T381" s="13">
        <v>0</v>
      </c>
      <c r="U381" s="13">
        <v>0</v>
      </c>
      <c r="V381" s="13">
        <v>0</v>
      </c>
      <c r="W381" s="13">
        <v>0</v>
      </c>
      <c r="X381" s="13">
        <v>0</v>
      </c>
      <c r="Y381" s="13">
        <v>0</v>
      </c>
    </row>
    <row r="382" spans="1:25" ht="15.6" x14ac:dyDescent="0.3">
      <c r="A382" s="24" t="s">
        <v>336</v>
      </c>
      <c r="B382" s="24" t="s">
        <v>336</v>
      </c>
      <c r="C382" s="12" t="s">
        <v>464</v>
      </c>
      <c r="D382" s="13">
        <v>2495107</v>
      </c>
      <c r="E382" s="13">
        <v>0</v>
      </c>
      <c r="F382" s="13">
        <v>0</v>
      </c>
      <c r="G382" s="13">
        <v>0</v>
      </c>
      <c r="H382" s="13">
        <v>0</v>
      </c>
      <c r="I382" s="13">
        <v>0</v>
      </c>
      <c r="J382" s="13">
        <v>0</v>
      </c>
      <c r="K382" s="52">
        <v>0</v>
      </c>
      <c r="L382" s="13">
        <v>0</v>
      </c>
      <c r="M382" s="52">
        <v>0</v>
      </c>
      <c r="N382" s="13">
        <v>0</v>
      </c>
      <c r="O382" s="52">
        <v>0</v>
      </c>
      <c r="P382" s="13">
        <v>0</v>
      </c>
      <c r="Q382" s="13">
        <v>463</v>
      </c>
      <c r="R382" s="13">
        <v>2495107</v>
      </c>
      <c r="S382" s="13">
        <v>0</v>
      </c>
      <c r="T382" s="13">
        <v>0</v>
      </c>
      <c r="U382" s="13">
        <v>0</v>
      </c>
      <c r="V382" s="13">
        <v>0</v>
      </c>
      <c r="W382" s="13">
        <v>0</v>
      </c>
      <c r="X382" s="13">
        <v>0</v>
      </c>
      <c r="Y382" s="13">
        <v>0</v>
      </c>
    </row>
    <row r="383" spans="1:25" ht="15.6" x14ac:dyDescent="0.3">
      <c r="A383" s="24" t="s">
        <v>335</v>
      </c>
      <c r="B383" s="24" t="s">
        <v>335</v>
      </c>
      <c r="C383" s="12" t="s">
        <v>463</v>
      </c>
      <c r="D383" s="13">
        <v>2371160</v>
      </c>
      <c r="E383" s="13">
        <v>0</v>
      </c>
      <c r="F383" s="13">
        <v>0</v>
      </c>
      <c r="G383" s="13">
        <v>0</v>
      </c>
      <c r="H383" s="13">
        <v>0</v>
      </c>
      <c r="I383" s="13">
        <v>0</v>
      </c>
      <c r="J383" s="13">
        <v>0</v>
      </c>
      <c r="K383" s="52">
        <v>0</v>
      </c>
      <c r="L383" s="13">
        <v>0</v>
      </c>
      <c r="M383" s="52">
        <v>0</v>
      </c>
      <c r="N383" s="13">
        <v>0</v>
      </c>
      <c r="O383" s="52">
        <v>0</v>
      </c>
      <c r="P383" s="13">
        <v>0</v>
      </c>
      <c r="Q383" s="13">
        <v>440</v>
      </c>
      <c r="R383" s="13">
        <v>2371160</v>
      </c>
      <c r="S383" s="13">
        <v>0</v>
      </c>
      <c r="T383" s="13">
        <v>0</v>
      </c>
      <c r="U383" s="13">
        <v>0</v>
      </c>
      <c r="V383" s="13">
        <v>0</v>
      </c>
      <c r="W383" s="13">
        <v>0</v>
      </c>
      <c r="X383" s="13">
        <v>0</v>
      </c>
      <c r="Y383" s="13">
        <v>0</v>
      </c>
    </row>
    <row r="384" spans="1:25" ht="15.6" x14ac:dyDescent="0.3">
      <c r="A384" s="24" t="s">
        <v>334</v>
      </c>
      <c r="B384" s="24" t="s">
        <v>334</v>
      </c>
      <c r="C384" s="12" t="s">
        <v>462</v>
      </c>
      <c r="D384" s="13">
        <v>3459738</v>
      </c>
      <c r="E384" s="13">
        <v>0</v>
      </c>
      <c r="F384" s="13">
        <v>0</v>
      </c>
      <c r="G384" s="13">
        <v>0</v>
      </c>
      <c r="H384" s="13">
        <v>0</v>
      </c>
      <c r="I384" s="13">
        <v>0</v>
      </c>
      <c r="J384" s="13">
        <v>0</v>
      </c>
      <c r="K384" s="52">
        <v>0</v>
      </c>
      <c r="L384" s="13">
        <v>0</v>
      </c>
      <c r="M384" s="52">
        <v>0</v>
      </c>
      <c r="N384" s="13">
        <v>0</v>
      </c>
      <c r="O384" s="52">
        <v>0</v>
      </c>
      <c r="P384" s="13">
        <v>0</v>
      </c>
      <c r="Q384" s="13">
        <v>642</v>
      </c>
      <c r="R384" s="13">
        <v>3459738</v>
      </c>
      <c r="S384" s="13">
        <v>0</v>
      </c>
      <c r="T384" s="13">
        <v>0</v>
      </c>
      <c r="U384" s="13">
        <v>0</v>
      </c>
      <c r="V384" s="13">
        <v>0</v>
      </c>
      <c r="W384" s="13">
        <v>0</v>
      </c>
      <c r="X384" s="13">
        <v>0</v>
      </c>
      <c r="Y384" s="13">
        <v>0</v>
      </c>
    </row>
    <row r="385" spans="1:25" ht="15.6" x14ac:dyDescent="0.3">
      <c r="A385" s="24" t="s">
        <v>333</v>
      </c>
      <c r="B385" s="24" t="s">
        <v>333</v>
      </c>
      <c r="C385" s="12" t="s">
        <v>461</v>
      </c>
      <c r="D385" s="13">
        <v>8090250</v>
      </c>
      <c r="E385" s="13">
        <v>0</v>
      </c>
      <c r="F385" s="13">
        <v>0</v>
      </c>
      <c r="G385" s="13">
        <v>0</v>
      </c>
      <c r="H385" s="13">
        <v>0</v>
      </c>
      <c r="I385" s="13">
        <v>0</v>
      </c>
      <c r="J385" s="13">
        <v>0</v>
      </c>
      <c r="K385" s="52">
        <v>0</v>
      </c>
      <c r="L385" s="13">
        <v>0</v>
      </c>
      <c r="M385" s="52">
        <v>0</v>
      </c>
      <c r="N385" s="13">
        <v>0</v>
      </c>
      <c r="O385" s="52">
        <v>0</v>
      </c>
      <c r="P385" s="13">
        <v>0</v>
      </c>
      <c r="Q385" s="13">
        <v>0</v>
      </c>
      <c r="R385" s="13">
        <v>0</v>
      </c>
      <c r="S385" s="13">
        <v>0</v>
      </c>
      <c r="T385" s="13">
        <v>0</v>
      </c>
      <c r="U385" s="13">
        <v>1541</v>
      </c>
      <c r="V385" s="13">
        <v>0</v>
      </c>
      <c r="W385" s="13">
        <v>8090250</v>
      </c>
      <c r="X385" s="13">
        <v>0</v>
      </c>
      <c r="Y385" s="13">
        <v>0</v>
      </c>
    </row>
    <row r="386" spans="1:25" ht="15.6" x14ac:dyDescent="0.3">
      <c r="A386" s="24" t="s">
        <v>332</v>
      </c>
      <c r="B386" s="24" t="s">
        <v>332</v>
      </c>
      <c r="C386" s="12" t="s">
        <v>460</v>
      </c>
      <c r="D386" s="13">
        <v>5370750</v>
      </c>
      <c r="E386" s="13">
        <v>0</v>
      </c>
      <c r="F386" s="13">
        <v>0</v>
      </c>
      <c r="G386" s="13">
        <v>0</v>
      </c>
      <c r="H386" s="13">
        <v>0</v>
      </c>
      <c r="I386" s="13">
        <v>0</v>
      </c>
      <c r="J386" s="13">
        <v>0</v>
      </c>
      <c r="K386" s="52">
        <v>0</v>
      </c>
      <c r="L386" s="13">
        <v>0</v>
      </c>
      <c r="M386" s="52">
        <v>0</v>
      </c>
      <c r="N386" s="13">
        <v>0</v>
      </c>
      <c r="O386" s="52">
        <v>0</v>
      </c>
      <c r="P386" s="13">
        <v>0</v>
      </c>
      <c r="Q386" s="13">
        <v>0</v>
      </c>
      <c r="R386" s="13">
        <v>0</v>
      </c>
      <c r="S386" s="13">
        <v>0</v>
      </c>
      <c r="T386" s="13">
        <v>0</v>
      </c>
      <c r="U386" s="13">
        <v>1023</v>
      </c>
      <c r="V386" s="13">
        <v>0</v>
      </c>
      <c r="W386" s="13">
        <v>5370750</v>
      </c>
      <c r="X386" s="13">
        <v>0</v>
      </c>
      <c r="Y386" s="13">
        <v>0</v>
      </c>
    </row>
    <row r="387" spans="1:25" ht="15.6" x14ac:dyDescent="0.3">
      <c r="A387" s="24" t="s">
        <v>331</v>
      </c>
      <c r="B387" s="24" t="s">
        <v>331</v>
      </c>
      <c r="C387" s="12" t="s">
        <v>769</v>
      </c>
      <c r="D387" s="13">
        <v>17256191</v>
      </c>
      <c r="E387" s="13">
        <v>0</v>
      </c>
      <c r="F387" s="13">
        <v>0</v>
      </c>
      <c r="G387" s="13">
        <v>0</v>
      </c>
      <c r="H387" s="13">
        <v>1237500</v>
      </c>
      <c r="I387" s="13">
        <v>1826400</v>
      </c>
      <c r="J387" s="13">
        <v>816930</v>
      </c>
      <c r="K387" s="52">
        <v>0</v>
      </c>
      <c r="L387" s="13">
        <v>0</v>
      </c>
      <c r="M387" s="52">
        <v>0</v>
      </c>
      <c r="N387" s="13">
        <v>0</v>
      </c>
      <c r="O387" s="52">
        <v>0</v>
      </c>
      <c r="P387" s="13">
        <v>0</v>
      </c>
      <c r="Q387" s="13">
        <v>449</v>
      </c>
      <c r="R387" s="13">
        <v>2419661</v>
      </c>
      <c r="S387" s="13">
        <v>0</v>
      </c>
      <c r="T387" s="13">
        <v>0</v>
      </c>
      <c r="U387" s="13">
        <v>2086.8000000000002</v>
      </c>
      <c r="V387" s="13">
        <v>0</v>
      </c>
      <c r="W387" s="13">
        <v>10955700.000000002</v>
      </c>
      <c r="X387" s="13">
        <v>0</v>
      </c>
      <c r="Y387" s="13">
        <v>0</v>
      </c>
    </row>
    <row r="388" spans="1:25" ht="15.6" x14ac:dyDescent="0.3">
      <c r="A388" s="24" t="s">
        <v>330</v>
      </c>
      <c r="B388" s="24" t="s">
        <v>330</v>
      </c>
      <c r="C388" s="12" t="s">
        <v>768</v>
      </c>
      <c r="D388" s="13">
        <v>9875514</v>
      </c>
      <c r="E388" s="13">
        <v>0</v>
      </c>
      <c r="F388" s="13">
        <v>0</v>
      </c>
      <c r="G388" s="13">
        <v>0</v>
      </c>
      <c r="H388" s="13">
        <v>2862750</v>
      </c>
      <c r="I388" s="13">
        <v>5040864</v>
      </c>
      <c r="J388" s="13">
        <v>1971900</v>
      </c>
      <c r="K388" s="52">
        <v>0</v>
      </c>
      <c r="L388" s="13">
        <v>0</v>
      </c>
      <c r="M388" s="52">
        <v>0</v>
      </c>
      <c r="N388" s="13">
        <v>0</v>
      </c>
      <c r="O388" s="52">
        <v>0</v>
      </c>
      <c r="P388" s="13">
        <v>0</v>
      </c>
      <c r="Q388" s="13">
        <v>0</v>
      </c>
      <c r="R388" s="13">
        <v>0</v>
      </c>
      <c r="S388" s="13">
        <v>0</v>
      </c>
      <c r="T388" s="13">
        <v>0</v>
      </c>
      <c r="U388" s="13">
        <v>0</v>
      </c>
      <c r="V388" s="13">
        <v>0</v>
      </c>
      <c r="W388" s="13">
        <v>0</v>
      </c>
      <c r="X388" s="13">
        <v>0</v>
      </c>
      <c r="Y388" s="13">
        <v>0</v>
      </c>
    </row>
    <row r="389" spans="1:25" ht="15.6" x14ac:dyDescent="0.3">
      <c r="A389" s="24" t="s">
        <v>329</v>
      </c>
      <c r="B389" s="24" t="s">
        <v>329</v>
      </c>
      <c r="C389" s="12" t="s">
        <v>458</v>
      </c>
      <c r="D389" s="13">
        <v>1505387</v>
      </c>
      <c r="E389" s="13">
        <v>0</v>
      </c>
      <c r="F389" s="13">
        <v>0</v>
      </c>
      <c r="G389" s="13">
        <v>0</v>
      </c>
      <c r="H389" s="13">
        <v>0</v>
      </c>
      <c r="I389" s="13">
        <v>0</v>
      </c>
      <c r="J389" s="13">
        <v>0</v>
      </c>
      <c r="K389" s="52">
        <v>0</v>
      </c>
      <c r="L389" s="13">
        <v>0</v>
      </c>
      <c r="M389" s="52">
        <v>0</v>
      </c>
      <c r="N389" s="13">
        <v>0</v>
      </c>
      <c r="O389" s="52">
        <v>0</v>
      </c>
      <c r="P389" s="13">
        <v>0</v>
      </c>
      <c r="Q389" s="13">
        <v>279.5</v>
      </c>
      <c r="R389" s="13">
        <v>1505387</v>
      </c>
      <c r="S389" s="13">
        <v>0</v>
      </c>
      <c r="T389" s="13">
        <v>0</v>
      </c>
      <c r="U389" s="13">
        <v>0</v>
      </c>
      <c r="V389" s="13">
        <v>0</v>
      </c>
      <c r="W389" s="13">
        <v>0</v>
      </c>
      <c r="X389" s="13">
        <v>0</v>
      </c>
      <c r="Y389" s="13">
        <v>0</v>
      </c>
    </row>
    <row r="390" spans="1:25" ht="15.6" x14ac:dyDescent="0.3">
      <c r="A390" s="24" t="s">
        <v>328</v>
      </c>
      <c r="B390" s="24" t="s">
        <v>328</v>
      </c>
      <c r="C390" s="12" t="s">
        <v>459</v>
      </c>
      <c r="D390" s="13">
        <v>1389588</v>
      </c>
      <c r="E390" s="13">
        <v>0</v>
      </c>
      <c r="F390" s="13">
        <v>0</v>
      </c>
      <c r="G390" s="13">
        <v>0</v>
      </c>
      <c r="H390" s="13">
        <v>0</v>
      </c>
      <c r="I390" s="13">
        <v>0</v>
      </c>
      <c r="J390" s="13">
        <v>0</v>
      </c>
      <c r="K390" s="52">
        <v>0</v>
      </c>
      <c r="L390" s="13">
        <v>0</v>
      </c>
      <c r="M390" s="52">
        <v>0</v>
      </c>
      <c r="N390" s="13">
        <v>0</v>
      </c>
      <c r="O390" s="52">
        <v>0</v>
      </c>
      <c r="P390" s="13">
        <v>0</v>
      </c>
      <c r="Q390" s="13">
        <v>258</v>
      </c>
      <c r="R390" s="13">
        <v>1389588</v>
      </c>
      <c r="S390" s="13">
        <v>0</v>
      </c>
      <c r="T390" s="13">
        <v>0</v>
      </c>
      <c r="U390" s="13">
        <v>0</v>
      </c>
      <c r="V390" s="13">
        <v>0</v>
      </c>
      <c r="W390" s="13">
        <v>0</v>
      </c>
      <c r="X390" s="13">
        <v>0</v>
      </c>
      <c r="Y390" s="13">
        <v>0</v>
      </c>
    </row>
    <row r="391" spans="1:25" ht="15.6" x14ac:dyDescent="0.3">
      <c r="A391" s="24" t="s">
        <v>327</v>
      </c>
      <c r="B391" s="24" t="s">
        <v>327</v>
      </c>
      <c r="C391" s="12" t="s">
        <v>457</v>
      </c>
      <c r="D391" s="13">
        <v>1391742.4</v>
      </c>
      <c r="E391" s="13">
        <v>0</v>
      </c>
      <c r="F391" s="13">
        <v>0</v>
      </c>
      <c r="G391" s="13">
        <v>0</v>
      </c>
      <c r="H391" s="13">
        <v>0</v>
      </c>
      <c r="I391" s="13">
        <v>0</v>
      </c>
      <c r="J391" s="13">
        <v>0</v>
      </c>
      <c r="K391" s="52">
        <v>0</v>
      </c>
      <c r="L391" s="13">
        <v>0</v>
      </c>
      <c r="M391" s="52">
        <v>0</v>
      </c>
      <c r="N391" s="13">
        <v>0</v>
      </c>
      <c r="O391" s="52">
        <v>0</v>
      </c>
      <c r="P391" s="13">
        <v>0</v>
      </c>
      <c r="Q391" s="13">
        <v>258.39999999999998</v>
      </c>
      <c r="R391" s="13">
        <v>1391742.4</v>
      </c>
      <c r="S391" s="13">
        <v>0</v>
      </c>
      <c r="T391" s="13">
        <v>0</v>
      </c>
      <c r="U391" s="13">
        <v>0</v>
      </c>
      <c r="V391" s="13">
        <v>0</v>
      </c>
      <c r="W391" s="13">
        <v>0</v>
      </c>
      <c r="X391" s="13">
        <v>0</v>
      </c>
      <c r="Y391" s="13">
        <v>0</v>
      </c>
    </row>
    <row r="392" spans="1:25" ht="15.6" x14ac:dyDescent="0.3">
      <c r="A392" s="24" t="s">
        <v>326</v>
      </c>
      <c r="B392" s="24" t="s">
        <v>326</v>
      </c>
      <c r="C392" s="12" t="s">
        <v>456</v>
      </c>
      <c r="D392" s="13">
        <v>1411132</v>
      </c>
      <c r="E392" s="13">
        <v>0</v>
      </c>
      <c r="F392" s="13">
        <v>0</v>
      </c>
      <c r="G392" s="13">
        <v>0</v>
      </c>
      <c r="H392" s="13">
        <v>0</v>
      </c>
      <c r="I392" s="13">
        <v>0</v>
      </c>
      <c r="J392" s="13">
        <v>0</v>
      </c>
      <c r="K392" s="52">
        <v>0</v>
      </c>
      <c r="L392" s="13">
        <v>0</v>
      </c>
      <c r="M392" s="52">
        <v>0</v>
      </c>
      <c r="N392" s="13">
        <v>0</v>
      </c>
      <c r="O392" s="52">
        <v>0</v>
      </c>
      <c r="P392" s="13">
        <v>0</v>
      </c>
      <c r="Q392" s="13">
        <v>262</v>
      </c>
      <c r="R392" s="13">
        <v>1411132</v>
      </c>
      <c r="S392" s="13">
        <v>0</v>
      </c>
      <c r="T392" s="13">
        <v>0</v>
      </c>
      <c r="U392" s="13">
        <v>0</v>
      </c>
      <c r="V392" s="13">
        <v>0</v>
      </c>
      <c r="W392" s="13">
        <v>0</v>
      </c>
      <c r="X392" s="13">
        <v>0</v>
      </c>
      <c r="Y392" s="13">
        <v>0</v>
      </c>
    </row>
    <row r="393" spans="1:25" ht="15.6" x14ac:dyDescent="0.3">
      <c r="A393" s="24" t="s">
        <v>325</v>
      </c>
      <c r="B393" s="24" t="s">
        <v>325</v>
      </c>
      <c r="C393" s="12" t="s">
        <v>767</v>
      </c>
      <c r="D393" s="13">
        <v>4179536</v>
      </c>
      <c r="E393" s="13">
        <v>0</v>
      </c>
      <c r="F393" s="13">
        <v>0</v>
      </c>
      <c r="G393" s="13">
        <v>0</v>
      </c>
      <c r="H393" s="13">
        <v>0</v>
      </c>
      <c r="I393" s="13">
        <v>0</v>
      </c>
      <c r="J393" s="13">
        <v>0</v>
      </c>
      <c r="K393" s="52">
        <v>0</v>
      </c>
      <c r="L393" s="13">
        <v>0</v>
      </c>
      <c r="M393" s="52">
        <v>0</v>
      </c>
      <c r="N393" s="13">
        <v>0</v>
      </c>
      <c r="O393" s="52">
        <v>0</v>
      </c>
      <c r="P393" s="13">
        <v>0</v>
      </c>
      <c r="Q393" s="13">
        <v>776</v>
      </c>
      <c r="R393" s="13">
        <v>4179536</v>
      </c>
      <c r="S393" s="13">
        <v>0</v>
      </c>
      <c r="T393" s="13">
        <v>0</v>
      </c>
      <c r="U393" s="13">
        <v>0</v>
      </c>
      <c r="V393" s="13">
        <v>0</v>
      </c>
      <c r="W393" s="13">
        <v>0</v>
      </c>
      <c r="X393" s="13">
        <v>0</v>
      </c>
      <c r="Y393" s="13">
        <v>0</v>
      </c>
    </row>
    <row r="394" spans="1:25" ht="31.2" x14ac:dyDescent="0.3">
      <c r="A394" s="24" t="s">
        <v>324</v>
      </c>
      <c r="B394" s="24" t="s">
        <v>324</v>
      </c>
      <c r="C394" s="12" t="s">
        <v>913</v>
      </c>
      <c r="D394" s="13">
        <v>2315250</v>
      </c>
      <c r="E394" s="13">
        <v>0</v>
      </c>
      <c r="F394" s="13">
        <v>0</v>
      </c>
      <c r="G394" s="13">
        <v>0</v>
      </c>
      <c r="H394" s="13">
        <v>0</v>
      </c>
      <c r="I394" s="13">
        <v>0</v>
      </c>
      <c r="J394" s="13">
        <v>0</v>
      </c>
      <c r="K394" s="52">
        <v>0</v>
      </c>
      <c r="L394" s="13">
        <v>0</v>
      </c>
      <c r="M394" s="52">
        <v>0</v>
      </c>
      <c r="N394" s="13">
        <v>0</v>
      </c>
      <c r="O394" s="52">
        <v>0</v>
      </c>
      <c r="P394" s="13">
        <v>0</v>
      </c>
      <c r="Q394" s="13">
        <v>0</v>
      </c>
      <c r="R394" s="13">
        <v>0</v>
      </c>
      <c r="S394" s="13">
        <v>0</v>
      </c>
      <c r="T394" s="13">
        <v>0</v>
      </c>
      <c r="U394" s="13">
        <v>441</v>
      </c>
      <c r="V394" s="13">
        <v>0</v>
      </c>
      <c r="W394" s="13">
        <v>2315250</v>
      </c>
      <c r="X394" s="13">
        <v>0</v>
      </c>
      <c r="Y394" s="13">
        <v>0</v>
      </c>
    </row>
    <row r="395" spans="1:25" ht="15.6" x14ac:dyDescent="0.3">
      <c r="A395" s="24" t="s">
        <v>323</v>
      </c>
      <c r="B395" s="24" t="s">
        <v>323</v>
      </c>
      <c r="C395" s="12" t="s">
        <v>771</v>
      </c>
      <c r="D395" s="13">
        <v>4066430</v>
      </c>
      <c r="E395" s="13">
        <v>0</v>
      </c>
      <c r="F395" s="13">
        <v>0</v>
      </c>
      <c r="G395" s="13">
        <v>0</v>
      </c>
      <c r="H395" s="13">
        <v>0</v>
      </c>
      <c r="I395" s="13">
        <v>0</v>
      </c>
      <c r="J395" s="13">
        <v>0</v>
      </c>
      <c r="K395" s="52">
        <v>0</v>
      </c>
      <c r="L395" s="13">
        <v>0</v>
      </c>
      <c r="M395" s="52">
        <v>0</v>
      </c>
      <c r="N395" s="13">
        <v>0</v>
      </c>
      <c r="O395" s="52">
        <v>0</v>
      </c>
      <c r="P395" s="13">
        <v>0</v>
      </c>
      <c r="Q395" s="13">
        <v>755</v>
      </c>
      <c r="R395" s="13">
        <v>4066430</v>
      </c>
      <c r="S395" s="13">
        <v>0</v>
      </c>
      <c r="T395" s="13">
        <v>0</v>
      </c>
      <c r="U395" s="13">
        <v>0</v>
      </c>
      <c r="V395" s="13">
        <v>0</v>
      </c>
      <c r="W395" s="13">
        <v>0</v>
      </c>
      <c r="X395" s="13">
        <v>0</v>
      </c>
      <c r="Y395" s="13">
        <v>0</v>
      </c>
    </row>
    <row r="396" spans="1:25" ht="15.6" x14ac:dyDescent="0.3">
      <c r="A396" s="24" t="s">
        <v>322</v>
      </c>
      <c r="B396" s="24" t="s">
        <v>322</v>
      </c>
      <c r="C396" s="12" t="s">
        <v>770</v>
      </c>
      <c r="D396" s="13">
        <v>2235190</v>
      </c>
      <c r="E396" s="13">
        <v>0</v>
      </c>
      <c r="F396" s="13">
        <v>0</v>
      </c>
      <c r="G396" s="13">
        <v>0</v>
      </c>
      <c r="H396" s="13">
        <v>0</v>
      </c>
      <c r="I396" s="13">
        <v>0</v>
      </c>
      <c r="J396" s="13">
        <v>0</v>
      </c>
      <c r="K396" s="52">
        <v>0</v>
      </c>
      <c r="L396" s="13">
        <v>0</v>
      </c>
      <c r="M396" s="52">
        <v>0</v>
      </c>
      <c r="N396" s="13">
        <v>0</v>
      </c>
      <c r="O396" s="52">
        <v>0</v>
      </c>
      <c r="P396" s="13">
        <v>0</v>
      </c>
      <c r="Q396" s="13">
        <v>415</v>
      </c>
      <c r="R396" s="13">
        <v>2235190</v>
      </c>
      <c r="S396" s="13">
        <v>0</v>
      </c>
      <c r="T396" s="13">
        <v>0</v>
      </c>
      <c r="U396" s="13">
        <v>0</v>
      </c>
      <c r="V396" s="13">
        <v>0</v>
      </c>
      <c r="W396" s="13">
        <v>0</v>
      </c>
      <c r="X396" s="13">
        <v>0</v>
      </c>
      <c r="Y396" s="13">
        <v>0</v>
      </c>
    </row>
    <row r="397" spans="1:25" ht="15.6" x14ac:dyDescent="0.3">
      <c r="A397" s="24" t="s">
        <v>321</v>
      </c>
      <c r="B397" s="24" t="s">
        <v>321</v>
      </c>
      <c r="C397" s="12" t="s">
        <v>766</v>
      </c>
      <c r="D397" s="13">
        <v>2154400</v>
      </c>
      <c r="E397" s="13">
        <v>0</v>
      </c>
      <c r="F397" s="13">
        <v>0</v>
      </c>
      <c r="G397" s="13">
        <v>0</v>
      </c>
      <c r="H397" s="13">
        <v>0</v>
      </c>
      <c r="I397" s="13">
        <v>0</v>
      </c>
      <c r="J397" s="13">
        <v>0</v>
      </c>
      <c r="K397" s="52">
        <v>0</v>
      </c>
      <c r="L397" s="13">
        <v>0</v>
      </c>
      <c r="M397" s="52">
        <v>0</v>
      </c>
      <c r="N397" s="13">
        <v>0</v>
      </c>
      <c r="O397" s="52">
        <v>0</v>
      </c>
      <c r="P397" s="13">
        <v>0</v>
      </c>
      <c r="Q397" s="13">
        <v>400</v>
      </c>
      <c r="R397" s="13">
        <v>2154400</v>
      </c>
      <c r="S397" s="13">
        <v>0</v>
      </c>
      <c r="T397" s="13">
        <v>0</v>
      </c>
      <c r="U397" s="13">
        <v>0</v>
      </c>
      <c r="V397" s="13">
        <v>0</v>
      </c>
      <c r="W397" s="13">
        <v>0</v>
      </c>
      <c r="X397" s="13">
        <v>0</v>
      </c>
      <c r="Y397" s="13">
        <v>0</v>
      </c>
    </row>
    <row r="398" spans="1:25" ht="15.6" x14ac:dyDescent="0.3">
      <c r="A398" s="24" t="s">
        <v>320</v>
      </c>
      <c r="B398" s="24" t="s">
        <v>320</v>
      </c>
      <c r="C398" s="12" t="s">
        <v>765</v>
      </c>
      <c r="D398" s="13">
        <v>3102750</v>
      </c>
      <c r="E398" s="13">
        <v>0</v>
      </c>
      <c r="F398" s="13">
        <v>0</v>
      </c>
      <c r="G398" s="13">
        <v>0</v>
      </c>
      <c r="H398" s="13">
        <v>0</v>
      </c>
      <c r="I398" s="13">
        <v>0</v>
      </c>
      <c r="J398" s="13">
        <v>0</v>
      </c>
      <c r="K398" s="52">
        <v>0</v>
      </c>
      <c r="L398" s="13">
        <v>0</v>
      </c>
      <c r="M398" s="52">
        <v>0</v>
      </c>
      <c r="N398" s="13">
        <v>0</v>
      </c>
      <c r="O398" s="52">
        <v>0</v>
      </c>
      <c r="P398" s="13">
        <v>0</v>
      </c>
      <c r="Q398" s="13">
        <v>0</v>
      </c>
      <c r="R398" s="13">
        <v>0</v>
      </c>
      <c r="S398" s="13">
        <v>0</v>
      </c>
      <c r="T398" s="13">
        <v>0</v>
      </c>
      <c r="U398" s="13">
        <v>591</v>
      </c>
      <c r="V398" s="13">
        <v>0</v>
      </c>
      <c r="W398" s="13">
        <v>3102750</v>
      </c>
      <c r="X398" s="13">
        <v>0</v>
      </c>
      <c r="Y398" s="13">
        <v>0</v>
      </c>
    </row>
    <row r="399" spans="1:25" ht="15.6" x14ac:dyDescent="0.3">
      <c r="A399" s="24" t="s">
        <v>319</v>
      </c>
      <c r="B399" s="24" t="s">
        <v>319</v>
      </c>
      <c r="C399" s="12" t="s">
        <v>764</v>
      </c>
      <c r="D399" s="13">
        <v>2724750</v>
      </c>
      <c r="E399" s="13">
        <v>0</v>
      </c>
      <c r="F399" s="13">
        <v>0</v>
      </c>
      <c r="G399" s="13">
        <v>0</v>
      </c>
      <c r="H399" s="13">
        <v>0</v>
      </c>
      <c r="I399" s="13">
        <v>0</v>
      </c>
      <c r="J399" s="13">
        <v>0</v>
      </c>
      <c r="K399" s="52">
        <v>0</v>
      </c>
      <c r="L399" s="13">
        <v>0</v>
      </c>
      <c r="M399" s="52">
        <v>0</v>
      </c>
      <c r="N399" s="13">
        <v>0</v>
      </c>
      <c r="O399" s="52">
        <v>0</v>
      </c>
      <c r="P399" s="13">
        <v>0</v>
      </c>
      <c r="Q399" s="13">
        <v>0</v>
      </c>
      <c r="R399" s="13">
        <v>0</v>
      </c>
      <c r="S399" s="13">
        <v>0</v>
      </c>
      <c r="T399" s="13">
        <v>0</v>
      </c>
      <c r="U399" s="13">
        <v>519</v>
      </c>
      <c r="V399" s="13">
        <v>0</v>
      </c>
      <c r="W399" s="13">
        <v>2724750</v>
      </c>
      <c r="X399" s="13">
        <v>0</v>
      </c>
      <c r="Y399" s="13">
        <v>0</v>
      </c>
    </row>
    <row r="400" spans="1:25" ht="15.6" x14ac:dyDescent="0.3">
      <c r="A400" s="24" t="s">
        <v>318</v>
      </c>
      <c r="B400" s="24" t="s">
        <v>318</v>
      </c>
      <c r="C400" s="12" t="s">
        <v>451</v>
      </c>
      <c r="D400" s="13">
        <v>3795750</v>
      </c>
      <c r="E400" s="13">
        <v>0</v>
      </c>
      <c r="F400" s="13">
        <v>0</v>
      </c>
      <c r="G400" s="13">
        <v>0</v>
      </c>
      <c r="H400" s="13">
        <v>0</v>
      </c>
      <c r="I400" s="13">
        <v>0</v>
      </c>
      <c r="J400" s="13">
        <v>0</v>
      </c>
      <c r="K400" s="52">
        <v>0</v>
      </c>
      <c r="L400" s="13">
        <v>0</v>
      </c>
      <c r="M400" s="52">
        <v>0</v>
      </c>
      <c r="N400" s="13">
        <v>0</v>
      </c>
      <c r="O400" s="52">
        <v>0</v>
      </c>
      <c r="P400" s="13">
        <v>0</v>
      </c>
      <c r="Q400" s="13">
        <v>0</v>
      </c>
      <c r="R400" s="13">
        <v>0</v>
      </c>
      <c r="S400" s="13">
        <v>0</v>
      </c>
      <c r="T400" s="13">
        <v>0</v>
      </c>
      <c r="U400" s="13">
        <v>723</v>
      </c>
      <c r="V400" s="13">
        <v>0</v>
      </c>
      <c r="W400" s="13">
        <v>3795750</v>
      </c>
      <c r="X400" s="13">
        <v>0</v>
      </c>
      <c r="Y400" s="13">
        <v>0</v>
      </c>
    </row>
    <row r="401" spans="1:25" ht="15.6" x14ac:dyDescent="0.3">
      <c r="A401" s="24" t="s">
        <v>317</v>
      </c>
      <c r="B401" s="24" t="s">
        <v>317</v>
      </c>
      <c r="C401" s="12" t="s">
        <v>452</v>
      </c>
      <c r="D401" s="13">
        <v>2989230</v>
      </c>
      <c r="E401" s="13">
        <v>0</v>
      </c>
      <c r="F401" s="13">
        <v>0</v>
      </c>
      <c r="G401" s="13">
        <v>0</v>
      </c>
      <c r="H401" s="13">
        <v>0</v>
      </c>
      <c r="I401" s="13">
        <v>0</v>
      </c>
      <c r="J401" s="13">
        <v>0</v>
      </c>
      <c r="K401" s="52">
        <v>0</v>
      </c>
      <c r="L401" s="13">
        <v>0</v>
      </c>
      <c r="M401" s="52">
        <v>0</v>
      </c>
      <c r="N401" s="13">
        <v>0</v>
      </c>
      <c r="O401" s="52">
        <v>0</v>
      </c>
      <c r="P401" s="13">
        <v>0</v>
      </c>
      <c r="Q401" s="13">
        <v>555</v>
      </c>
      <c r="R401" s="13">
        <v>2989230</v>
      </c>
      <c r="S401" s="13">
        <v>0</v>
      </c>
      <c r="T401" s="13">
        <v>0</v>
      </c>
      <c r="U401" s="13">
        <v>0</v>
      </c>
      <c r="V401" s="13">
        <v>0</v>
      </c>
      <c r="W401" s="13">
        <v>0</v>
      </c>
      <c r="X401" s="13">
        <v>0</v>
      </c>
      <c r="Y401" s="13">
        <v>0</v>
      </c>
    </row>
    <row r="402" spans="1:25" ht="15.6" x14ac:dyDescent="0.3">
      <c r="A402" s="24" t="s">
        <v>316</v>
      </c>
      <c r="B402" s="24" t="s">
        <v>316</v>
      </c>
      <c r="C402" s="12" t="s">
        <v>453</v>
      </c>
      <c r="D402" s="13">
        <v>17082180</v>
      </c>
      <c r="E402" s="13">
        <v>0</v>
      </c>
      <c r="F402" s="13">
        <v>0</v>
      </c>
      <c r="G402" s="13">
        <v>0</v>
      </c>
      <c r="H402" s="13">
        <v>0</v>
      </c>
      <c r="I402" s="13">
        <v>0</v>
      </c>
      <c r="J402" s="13">
        <v>0</v>
      </c>
      <c r="K402" s="52">
        <v>0</v>
      </c>
      <c r="L402" s="13">
        <v>0</v>
      </c>
      <c r="M402" s="52">
        <v>0</v>
      </c>
      <c r="N402" s="13">
        <v>0</v>
      </c>
      <c r="O402" s="52">
        <v>0</v>
      </c>
      <c r="P402" s="13">
        <v>0</v>
      </c>
      <c r="Q402" s="13">
        <v>1380</v>
      </c>
      <c r="R402" s="13">
        <v>7432680</v>
      </c>
      <c r="S402" s="13">
        <v>0</v>
      </c>
      <c r="T402" s="13">
        <v>0</v>
      </c>
      <c r="U402" s="13">
        <v>1838</v>
      </c>
      <c r="V402" s="13">
        <v>0</v>
      </c>
      <c r="W402" s="13">
        <v>9649500</v>
      </c>
      <c r="X402" s="13">
        <v>0</v>
      </c>
      <c r="Y402" s="13">
        <v>0</v>
      </c>
    </row>
    <row r="403" spans="1:25" ht="15.6" x14ac:dyDescent="0.3">
      <c r="A403" s="24" t="s">
        <v>315</v>
      </c>
      <c r="B403" s="24" t="s">
        <v>315</v>
      </c>
      <c r="C403" s="12" t="s">
        <v>454</v>
      </c>
      <c r="D403" s="13">
        <v>4357500</v>
      </c>
      <c r="E403" s="13">
        <v>0</v>
      </c>
      <c r="F403" s="13">
        <v>0</v>
      </c>
      <c r="G403" s="13">
        <v>0</v>
      </c>
      <c r="H403" s="13">
        <v>0</v>
      </c>
      <c r="I403" s="13">
        <v>0</v>
      </c>
      <c r="J403" s="13">
        <v>0</v>
      </c>
      <c r="K403" s="52">
        <v>0</v>
      </c>
      <c r="L403" s="13">
        <v>0</v>
      </c>
      <c r="M403" s="52">
        <v>0</v>
      </c>
      <c r="N403" s="13">
        <v>0</v>
      </c>
      <c r="O403" s="52">
        <v>0</v>
      </c>
      <c r="P403" s="13">
        <v>0</v>
      </c>
      <c r="Q403" s="13">
        <v>0</v>
      </c>
      <c r="R403" s="13">
        <v>0</v>
      </c>
      <c r="S403" s="13">
        <v>0</v>
      </c>
      <c r="T403" s="13">
        <v>0</v>
      </c>
      <c r="U403" s="13">
        <v>830</v>
      </c>
      <c r="V403" s="13">
        <v>0</v>
      </c>
      <c r="W403" s="13">
        <v>4357500</v>
      </c>
      <c r="X403" s="13">
        <v>0</v>
      </c>
      <c r="Y403" s="13">
        <v>0</v>
      </c>
    </row>
    <row r="404" spans="1:25" ht="15.6" x14ac:dyDescent="0.3">
      <c r="A404" s="24" t="s">
        <v>314</v>
      </c>
      <c r="B404" s="24" t="s">
        <v>314</v>
      </c>
      <c r="C404" s="12" t="s">
        <v>455</v>
      </c>
      <c r="D404" s="13">
        <v>5691000</v>
      </c>
      <c r="E404" s="13">
        <v>0</v>
      </c>
      <c r="F404" s="13">
        <v>0</v>
      </c>
      <c r="G404" s="13">
        <v>0</v>
      </c>
      <c r="H404" s="13">
        <v>0</v>
      </c>
      <c r="I404" s="13">
        <v>0</v>
      </c>
      <c r="J404" s="13">
        <v>0</v>
      </c>
      <c r="K404" s="52">
        <v>0</v>
      </c>
      <c r="L404" s="13">
        <v>0</v>
      </c>
      <c r="M404" s="52">
        <v>0</v>
      </c>
      <c r="N404" s="13">
        <v>0</v>
      </c>
      <c r="O404" s="52">
        <v>0</v>
      </c>
      <c r="P404" s="13">
        <v>0</v>
      </c>
      <c r="Q404" s="13">
        <v>0</v>
      </c>
      <c r="R404" s="13">
        <v>0</v>
      </c>
      <c r="S404" s="13">
        <v>0</v>
      </c>
      <c r="T404" s="13">
        <v>0</v>
      </c>
      <c r="U404" s="13">
        <v>1084</v>
      </c>
      <c r="V404" s="13">
        <v>0</v>
      </c>
      <c r="W404" s="13">
        <v>5691000</v>
      </c>
      <c r="X404" s="13">
        <v>0</v>
      </c>
      <c r="Y404" s="13">
        <v>0</v>
      </c>
    </row>
    <row r="405" spans="1:25" s="27" customFormat="1" ht="31.2" x14ac:dyDescent="0.3">
      <c r="A405" s="24" t="s">
        <v>313</v>
      </c>
      <c r="B405" s="24" t="s">
        <v>313</v>
      </c>
      <c r="C405" s="12" t="s">
        <v>849</v>
      </c>
      <c r="D405" s="13">
        <f>R405</f>
        <v>9290850</v>
      </c>
      <c r="E405" s="13">
        <v>0</v>
      </c>
      <c r="F405" s="13">
        <v>0</v>
      </c>
      <c r="G405" s="13">
        <v>0</v>
      </c>
      <c r="H405" s="13">
        <v>0</v>
      </c>
      <c r="I405" s="13">
        <v>0</v>
      </c>
      <c r="J405" s="13">
        <v>0</v>
      </c>
      <c r="K405" s="13">
        <v>0</v>
      </c>
      <c r="L405" s="13">
        <v>0</v>
      </c>
      <c r="M405" s="52">
        <v>0</v>
      </c>
      <c r="N405" s="13">
        <v>0</v>
      </c>
      <c r="O405" s="52">
        <v>0</v>
      </c>
      <c r="P405" s="13">
        <v>0</v>
      </c>
      <c r="Q405" s="13">
        <v>1725</v>
      </c>
      <c r="R405" s="13">
        <v>9290850</v>
      </c>
      <c r="S405" s="13">
        <v>0</v>
      </c>
      <c r="T405" s="13">
        <v>0</v>
      </c>
      <c r="U405" s="13">
        <v>0</v>
      </c>
      <c r="V405" s="13">
        <v>0</v>
      </c>
      <c r="W405" s="13">
        <v>0</v>
      </c>
      <c r="X405" s="13">
        <v>0</v>
      </c>
      <c r="Y405" s="13">
        <v>0</v>
      </c>
    </row>
    <row r="406" spans="1:25" s="27" customFormat="1" ht="15.6" x14ac:dyDescent="0.3">
      <c r="A406" s="24" t="s">
        <v>312</v>
      </c>
      <c r="B406" s="24" t="s">
        <v>312</v>
      </c>
      <c r="C406" s="12" t="s">
        <v>979</v>
      </c>
      <c r="D406" s="13">
        <f>R406</f>
        <v>20047080</v>
      </c>
      <c r="E406" s="13">
        <v>0</v>
      </c>
      <c r="F406" s="13">
        <v>0</v>
      </c>
      <c r="G406" s="13">
        <v>0</v>
      </c>
      <c r="H406" s="13">
        <v>0</v>
      </c>
      <c r="I406" s="13">
        <v>0</v>
      </c>
      <c r="J406" s="13">
        <v>0</v>
      </c>
      <c r="K406" s="13">
        <v>0</v>
      </c>
      <c r="L406" s="13">
        <v>0</v>
      </c>
      <c r="M406" s="52">
        <v>0</v>
      </c>
      <c r="N406" s="13">
        <v>0</v>
      </c>
      <c r="O406" s="52">
        <v>0</v>
      </c>
      <c r="P406" s="13">
        <v>0</v>
      </c>
      <c r="Q406" s="13">
        <v>3720</v>
      </c>
      <c r="R406" s="13">
        <v>20047080</v>
      </c>
      <c r="S406" s="13">
        <v>0</v>
      </c>
      <c r="T406" s="13">
        <v>0</v>
      </c>
      <c r="U406" s="13">
        <v>0</v>
      </c>
      <c r="V406" s="13">
        <v>0</v>
      </c>
      <c r="W406" s="13">
        <v>0</v>
      </c>
      <c r="X406" s="13">
        <v>0</v>
      </c>
      <c r="Y406" s="13">
        <v>0</v>
      </c>
    </row>
    <row r="407" spans="1:25" s="27" customFormat="1" ht="15.6" x14ac:dyDescent="0.3">
      <c r="A407" s="24" t="s">
        <v>311</v>
      </c>
      <c r="B407" s="24" t="s">
        <v>311</v>
      </c>
      <c r="C407" s="12" t="s">
        <v>980</v>
      </c>
      <c r="D407" s="13">
        <f>R407</f>
        <v>11230676</v>
      </c>
      <c r="E407" s="13">
        <v>0</v>
      </c>
      <c r="F407" s="13">
        <v>0</v>
      </c>
      <c r="G407" s="13">
        <v>0</v>
      </c>
      <c r="H407" s="13">
        <v>0</v>
      </c>
      <c r="I407" s="13">
        <v>0</v>
      </c>
      <c r="J407" s="13">
        <v>0</v>
      </c>
      <c r="K407" s="13">
        <v>0</v>
      </c>
      <c r="L407" s="13">
        <v>0</v>
      </c>
      <c r="M407" s="52">
        <v>0</v>
      </c>
      <c r="N407" s="13">
        <v>0</v>
      </c>
      <c r="O407" s="52">
        <v>0</v>
      </c>
      <c r="P407" s="13">
        <v>0</v>
      </c>
      <c r="Q407" s="13">
        <v>2084</v>
      </c>
      <c r="R407" s="13">
        <v>11230676</v>
      </c>
      <c r="S407" s="13">
        <v>0</v>
      </c>
      <c r="T407" s="13">
        <v>0</v>
      </c>
      <c r="U407" s="13">
        <v>0</v>
      </c>
      <c r="V407" s="13">
        <v>0</v>
      </c>
      <c r="W407" s="13">
        <v>0</v>
      </c>
      <c r="X407" s="13">
        <v>0</v>
      </c>
      <c r="Y407" s="13">
        <v>0</v>
      </c>
    </row>
    <row r="408" spans="1:25" s="27" customFormat="1" ht="15.6" x14ac:dyDescent="0.3">
      <c r="A408" s="24" t="s">
        <v>310</v>
      </c>
      <c r="B408" s="24" t="s">
        <v>310</v>
      </c>
      <c r="C408" s="12" t="s">
        <v>851</v>
      </c>
      <c r="D408" s="13">
        <f>F408+R408</f>
        <v>16949351</v>
      </c>
      <c r="E408" s="13">
        <v>0</v>
      </c>
      <c r="F408" s="13">
        <v>13187450</v>
      </c>
      <c r="G408" s="13">
        <v>0</v>
      </c>
      <c r="H408" s="13">
        <v>0</v>
      </c>
      <c r="I408" s="13">
        <v>0</v>
      </c>
      <c r="J408" s="13">
        <v>0</v>
      </c>
      <c r="K408" s="13">
        <v>0</v>
      </c>
      <c r="L408" s="13">
        <v>0</v>
      </c>
      <c r="M408" s="52">
        <v>0</v>
      </c>
      <c r="N408" s="13">
        <v>0</v>
      </c>
      <c r="O408" s="52">
        <v>0</v>
      </c>
      <c r="P408" s="13">
        <v>0</v>
      </c>
      <c r="Q408" s="13">
        <v>869</v>
      </c>
      <c r="R408" s="13">
        <v>3761901</v>
      </c>
      <c r="S408" s="13">
        <v>0</v>
      </c>
      <c r="T408" s="13">
        <v>0</v>
      </c>
      <c r="U408" s="13">
        <v>0</v>
      </c>
      <c r="V408" s="13">
        <v>0</v>
      </c>
      <c r="W408" s="13">
        <v>0</v>
      </c>
      <c r="X408" s="13">
        <v>0</v>
      </c>
      <c r="Y408" s="13">
        <v>0</v>
      </c>
    </row>
    <row r="409" spans="1:25" s="27" customFormat="1" ht="15.6" x14ac:dyDescent="0.3">
      <c r="A409" s="24" t="s">
        <v>309</v>
      </c>
      <c r="B409" s="24" t="s">
        <v>309</v>
      </c>
      <c r="C409" s="12" t="s">
        <v>850</v>
      </c>
      <c r="D409" s="13">
        <f>R409</f>
        <v>4757571</v>
      </c>
      <c r="E409" s="13">
        <v>0</v>
      </c>
      <c r="F409" s="13">
        <v>0</v>
      </c>
      <c r="G409" s="13">
        <v>0</v>
      </c>
      <c r="H409" s="13">
        <v>0</v>
      </c>
      <c r="I409" s="13">
        <v>0</v>
      </c>
      <c r="J409" s="13">
        <v>0</v>
      </c>
      <c r="K409" s="13">
        <v>0</v>
      </c>
      <c r="L409" s="13">
        <v>0</v>
      </c>
      <c r="M409" s="52">
        <v>0</v>
      </c>
      <c r="N409" s="13">
        <v>0</v>
      </c>
      <c r="O409" s="52">
        <v>0</v>
      </c>
      <c r="P409" s="13">
        <v>0</v>
      </c>
      <c r="Q409" s="13">
        <v>1099</v>
      </c>
      <c r="R409" s="13">
        <v>4757571</v>
      </c>
      <c r="S409" s="13">
        <v>0</v>
      </c>
      <c r="T409" s="13">
        <v>0</v>
      </c>
      <c r="U409" s="13">
        <v>0</v>
      </c>
      <c r="V409" s="13">
        <v>0</v>
      </c>
      <c r="W409" s="13">
        <v>0</v>
      </c>
      <c r="X409" s="13">
        <v>0</v>
      </c>
      <c r="Y409" s="13">
        <v>0</v>
      </c>
    </row>
    <row r="410" spans="1:25" s="27" customFormat="1" ht="15.6" x14ac:dyDescent="0.3">
      <c r="A410" s="24" t="s">
        <v>308</v>
      </c>
      <c r="B410" s="24" t="s">
        <v>308</v>
      </c>
      <c r="C410" s="12" t="s">
        <v>853</v>
      </c>
      <c r="D410" s="13">
        <f>W410</f>
        <v>8604750</v>
      </c>
      <c r="E410" s="13">
        <v>0</v>
      </c>
      <c r="F410" s="13">
        <v>0</v>
      </c>
      <c r="G410" s="13">
        <v>0</v>
      </c>
      <c r="H410" s="13">
        <v>0</v>
      </c>
      <c r="I410" s="13">
        <v>0</v>
      </c>
      <c r="J410" s="13">
        <v>0</v>
      </c>
      <c r="K410" s="13">
        <v>0</v>
      </c>
      <c r="L410" s="13">
        <v>0</v>
      </c>
      <c r="M410" s="52">
        <v>0</v>
      </c>
      <c r="N410" s="13">
        <v>0</v>
      </c>
      <c r="O410" s="52">
        <v>0</v>
      </c>
      <c r="P410" s="13">
        <v>0</v>
      </c>
      <c r="Q410" s="13">
        <v>0</v>
      </c>
      <c r="R410" s="13">
        <v>0</v>
      </c>
      <c r="S410" s="13">
        <v>0</v>
      </c>
      <c r="T410" s="13">
        <v>0</v>
      </c>
      <c r="U410" s="13">
        <v>1639</v>
      </c>
      <c r="V410" s="13">
        <v>0</v>
      </c>
      <c r="W410" s="13">
        <v>8604750</v>
      </c>
      <c r="X410" s="13">
        <v>0</v>
      </c>
      <c r="Y410" s="13">
        <v>0</v>
      </c>
    </row>
    <row r="411" spans="1:25" s="27" customFormat="1" ht="15.6" x14ac:dyDescent="0.3">
      <c r="A411" s="24" t="s">
        <v>307</v>
      </c>
      <c r="B411" s="24" t="s">
        <v>307</v>
      </c>
      <c r="C411" s="12" t="s">
        <v>852</v>
      </c>
      <c r="D411" s="13">
        <f>R411</f>
        <v>5017159</v>
      </c>
      <c r="E411" s="13">
        <v>0</v>
      </c>
      <c r="F411" s="13">
        <v>0</v>
      </c>
      <c r="G411" s="13">
        <v>0</v>
      </c>
      <c r="H411" s="13">
        <v>0</v>
      </c>
      <c r="I411" s="13">
        <v>0</v>
      </c>
      <c r="J411" s="13">
        <v>0</v>
      </c>
      <c r="K411" s="13">
        <v>0</v>
      </c>
      <c r="L411" s="13">
        <v>0</v>
      </c>
      <c r="M411" s="52">
        <v>0</v>
      </c>
      <c r="N411" s="13">
        <v>0</v>
      </c>
      <c r="O411" s="52">
        <v>0</v>
      </c>
      <c r="P411" s="13">
        <v>0</v>
      </c>
      <c r="Q411" s="13">
        <v>931</v>
      </c>
      <c r="R411" s="13">
        <v>5017159</v>
      </c>
      <c r="S411" s="13">
        <v>0</v>
      </c>
      <c r="T411" s="13">
        <v>0</v>
      </c>
      <c r="U411" s="13">
        <v>0</v>
      </c>
      <c r="V411" s="13">
        <v>0</v>
      </c>
      <c r="W411" s="13">
        <v>0</v>
      </c>
      <c r="X411" s="13">
        <v>0</v>
      </c>
      <c r="Y411" s="13">
        <v>0</v>
      </c>
    </row>
    <row r="412" spans="1:25" s="27" customFormat="1" ht="15.6" x14ac:dyDescent="0.3">
      <c r="A412" s="28" t="s">
        <v>840</v>
      </c>
      <c r="B412" s="28" t="s">
        <v>840</v>
      </c>
      <c r="C412" s="12" t="s">
        <v>855</v>
      </c>
      <c r="D412" s="13">
        <f>R412</f>
        <v>4415580</v>
      </c>
      <c r="E412" s="13">
        <v>0</v>
      </c>
      <c r="F412" s="13">
        <v>0</v>
      </c>
      <c r="G412" s="13">
        <v>0</v>
      </c>
      <c r="H412" s="13">
        <v>0</v>
      </c>
      <c r="I412" s="13">
        <v>0</v>
      </c>
      <c r="J412" s="13">
        <v>0</v>
      </c>
      <c r="K412" s="13">
        <v>0</v>
      </c>
      <c r="L412" s="13">
        <v>0</v>
      </c>
      <c r="M412" s="52">
        <v>0</v>
      </c>
      <c r="N412" s="13">
        <v>0</v>
      </c>
      <c r="O412" s="52">
        <v>0</v>
      </c>
      <c r="P412" s="13">
        <v>0</v>
      </c>
      <c r="Q412" s="13">
        <v>1020</v>
      </c>
      <c r="R412" s="13">
        <v>4415580</v>
      </c>
      <c r="S412" s="13">
        <v>0</v>
      </c>
      <c r="T412" s="13">
        <v>0</v>
      </c>
      <c r="U412" s="13">
        <v>0</v>
      </c>
      <c r="V412" s="13">
        <v>0</v>
      </c>
      <c r="W412" s="13">
        <v>0</v>
      </c>
      <c r="X412" s="13">
        <v>0</v>
      </c>
      <c r="Y412" s="13">
        <v>0</v>
      </c>
    </row>
    <row r="413" spans="1:25" s="27" customFormat="1" ht="15.6" x14ac:dyDescent="0.3">
      <c r="A413" s="28" t="s">
        <v>841</v>
      </c>
      <c r="B413" s="28" t="s">
        <v>841</v>
      </c>
      <c r="C413" s="12" t="s">
        <v>866</v>
      </c>
      <c r="D413" s="13">
        <f>F413+R413</f>
        <v>11120324.6</v>
      </c>
      <c r="E413" s="13">
        <v>0</v>
      </c>
      <c r="F413" s="13">
        <v>2564125</v>
      </c>
      <c r="G413" s="13">
        <v>0</v>
      </c>
      <c r="H413" s="13">
        <v>0</v>
      </c>
      <c r="I413" s="13">
        <v>0</v>
      </c>
      <c r="J413" s="13">
        <v>0</v>
      </c>
      <c r="K413" s="13">
        <v>0</v>
      </c>
      <c r="L413" s="13">
        <v>0</v>
      </c>
      <c r="M413" s="52">
        <v>0</v>
      </c>
      <c r="N413" s="13">
        <v>0</v>
      </c>
      <c r="O413" s="52">
        <v>0</v>
      </c>
      <c r="P413" s="13">
        <v>0</v>
      </c>
      <c r="Q413" s="13">
        <v>1588.6</v>
      </c>
      <c r="R413" s="13">
        <v>8556199.5999999996</v>
      </c>
      <c r="S413" s="13">
        <v>0</v>
      </c>
      <c r="T413" s="13">
        <v>0</v>
      </c>
      <c r="U413" s="13">
        <v>0</v>
      </c>
      <c r="V413" s="13">
        <v>0</v>
      </c>
      <c r="W413" s="13">
        <v>0</v>
      </c>
      <c r="X413" s="13">
        <v>0</v>
      </c>
      <c r="Y413" s="13">
        <v>0</v>
      </c>
    </row>
    <row r="414" spans="1:25" s="27" customFormat="1" ht="15.6" x14ac:dyDescent="0.3">
      <c r="A414" s="28" t="s">
        <v>842</v>
      </c>
      <c r="B414" s="28" t="s">
        <v>842</v>
      </c>
      <c r="C414" s="12" t="s">
        <v>854</v>
      </c>
      <c r="D414" s="13">
        <f>L414</f>
        <v>12093810</v>
      </c>
      <c r="E414" s="13">
        <v>0</v>
      </c>
      <c r="F414" s="13">
        <v>0</v>
      </c>
      <c r="G414" s="13">
        <v>0</v>
      </c>
      <c r="H414" s="13">
        <v>0</v>
      </c>
      <c r="I414" s="13">
        <v>0</v>
      </c>
      <c r="J414" s="13">
        <v>0</v>
      </c>
      <c r="K414" s="52">
        <v>5</v>
      </c>
      <c r="L414" s="13">
        <v>12093810</v>
      </c>
      <c r="M414" s="52">
        <v>0</v>
      </c>
      <c r="N414" s="13">
        <v>0</v>
      </c>
      <c r="O414" s="52">
        <v>0</v>
      </c>
      <c r="P414" s="13">
        <v>0</v>
      </c>
      <c r="Q414" s="13">
        <v>0</v>
      </c>
      <c r="R414" s="13">
        <v>0</v>
      </c>
      <c r="S414" s="13">
        <v>0</v>
      </c>
      <c r="T414" s="13">
        <v>0</v>
      </c>
      <c r="U414" s="13">
        <v>0</v>
      </c>
      <c r="V414" s="13">
        <v>0</v>
      </c>
      <c r="W414" s="13">
        <v>0</v>
      </c>
      <c r="X414" s="13">
        <v>0</v>
      </c>
      <c r="Y414" s="13">
        <v>0</v>
      </c>
    </row>
    <row r="415" spans="1:25" s="27" customFormat="1" ht="15.6" x14ac:dyDescent="0.3">
      <c r="A415" s="28" t="s">
        <v>843</v>
      </c>
      <c r="B415" s="28" t="s">
        <v>843</v>
      </c>
      <c r="C415" s="12" t="s">
        <v>862</v>
      </c>
      <c r="D415" s="13">
        <f>E415+F415+H415+J415+I415</f>
        <v>60286816.019999996</v>
      </c>
      <c r="E415" s="13">
        <v>15068460</v>
      </c>
      <c r="F415" s="13">
        <v>17215152</v>
      </c>
      <c r="G415" s="13">
        <v>0</v>
      </c>
      <c r="H415" s="13">
        <v>6655522.5</v>
      </c>
      <c r="I415" s="13">
        <v>14734116.720000001</v>
      </c>
      <c r="J415" s="13">
        <v>6613564.7999999998</v>
      </c>
      <c r="K415" s="13">
        <v>0</v>
      </c>
      <c r="L415" s="13">
        <v>0</v>
      </c>
      <c r="M415" s="13">
        <v>0</v>
      </c>
      <c r="N415" s="13">
        <v>0</v>
      </c>
      <c r="O415" s="13">
        <v>0</v>
      </c>
      <c r="P415" s="13">
        <v>0</v>
      </c>
      <c r="Q415" s="13">
        <v>0</v>
      </c>
      <c r="R415" s="13">
        <v>0</v>
      </c>
      <c r="S415" s="13">
        <v>0</v>
      </c>
      <c r="T415" s="13">
        <v>0</v>
      </c>
      <c r="U415" s="13">
        <v>0</v>
      </c>
      <c r="V415" s="13">
        <v>0</v>
      </c>
      <c r="W415" s="13">
        <v>0</v>
      </c>
      <c r="X415" s="13">
        <v>0</v>
      </c>
      <c r="Y415" s="13">
        <v>0</v>
      </c>
    </row>
    <row r="416" spans="1:25" s="27" customFormat="1" ht="17.25" customHeight="1" x14ac:dyDescent="0.3">
      <c r="A416" s="28" t="s">
        <v>844</v>
      </c>
      <c r="B416" s="28" t="s">
        <v>844</v>
      </c>
      <c r="C416" s="12" t="s">
        <v>859</v>
      </c>
      <c r="D416" s="13">
        <f>F416+H416</f>
        <v>6003800</v>
      </c>
      <c r="E416" s="13">
        <v>0</v>
      </c>
      <c r="F416" s="13">
        <v>3693800</v>
      </c>
      <c r="G416" s="13">
        <v>0</v>
      </c>
      <c r="H416" s="13">
        <v>2310000</v>
      </c>
      <c r="I416" s="13">
        <v>0</v>
      </c>
      <c r="J416" s="13">
        <v>0</v>
      </c>
      <c r="K416" s="13">
        <v>0</v>
      </c>
      <c r="L416" s="13">
        <v>0</v>
      </c>
      <c r="M416" s="52">
        <v>0</v>
      </c>
      <c r="N416" s="13">
        <v>0</v>
      </c>
      <c r="O416" s="52">
        <v>0</v>
      </c>
      <c r="P416" s="13">
        <v>0</v>
      </c>
      <c r="Q416" s="13">
        <v>0</v>
      </c>
      <c r="R416" s="13">
        <v>0</v>
      </c>
      <c r="S416" s="13">
        <v>0</v>
      </c>
      <c r="T416" s="13">
        <v>0</v>
      </c>
      <c r="U416" s="13">
        <v>0</v>
      </c>
      <c r="V416" s="13">
        <v>0</v>
      </c>
      <c r="W416" s="13">
        <v>0</v>
      </c>
      <c r="X416" s="13">
        <v>0</v>
      </c>
      <c r="Y416" s="13">
        <v>0</v>
      </c>
    </row>
    <row r="417" spans="1:25" s="27" customFormat="1" ht="17.25" customHeight="1" x14ac:dyDescent="0.3">
      <c r="A417" s="28" t="s">
        <v>845</v>
      </c>
      <c r="B417" s="28" t="s">
        <v>845</v>
      </c>
      <c r="C417" s="12" t="s">
        <v>856</v>
      </c>
      <c r="D417" s="13">
        <f>R417</f>
        <v>2348092.89</v>
      </c>
      <c r="E417" s="13">
        <v>0</v>
      </c>
      <c r="F417" s="13">
        <v>0</v>
      </c>
      <c r="G417" s="13">
        <v>0</v>
      </c>
      <c r="H417" s="13">
        <v>0</v>
      </c>
      <c r="I417" s="13">
        <v>0</v>
      </c>
      <c r="J417" s="13">
        <v>0</v>
      </c>
      <c r="K417" s="13">
        <v>0</v>
      </c>
      <c r="L417" s="13">
        <v>0</v>
      </c>
      <c r="M417" s="52">
        <v>0</v>
      </c>
      <c r="N417" s="13">
        <v>0</v>
      </c>
      <c r="O417" s="52">
        <v>0</v>
      </c>
      <c r="P417" s="13">
        <v>0</v>
      </c>
      <c r="Q417" s="13">
        <v>542.41</v>
      </c>
      <c r="R417" s="13">
        <v>2348092.89</v>
      </c>
      <c r="S417" s="13">
        <v>0</v>
      </c>
      <c r="T417" s="13">
        <v>0</v>
      </c>
      <c r="U417" s="13">
        <v>0</v>
      </c>
      <c r="V417" s="13">
        <v>0</v>
      </c>
      <c r="W417" s="13">
        <v>0</v>
      </c>
      <c r="X417" s="13">
        <v>0</v>
      </c>
      <c r="Y417" s="13">
        <v>0</v>
      </c>
    </row>
    <row r="418" spans="1:25" s="27" customFormat="1" ht="15.6" x14ac:dyDescent="0.3">
      <c r="A418" s="28" t="s">
        <v>846</v>
      </c>
      <c r="B418" s="28" t="s">
        <v>846</v>
      </c>
      <c r="C418" s="43" t="s">
        <v>867</v>
      </c>
      <c r="D418" s="13">
        <f>R418</f>
        <v>1929262</v>
      </c>
      <c r="E418" s="13">
        <v>0</v>
      </c>
      <c r="F418" s="13">
        <v>0</v>
      </c>
      <c r="G418" s="13">
        <v>0</v>
      </c>
      <c r="H418" s="13">
        <v>0</v>
      </c>
      <c r="I418" s="13">
        <v>0</v>
      </c>
      <c r="J418" s="13">
        <v>0</v>
      </c>
      <c r="K418" s="13">
        <v>0</v>
      </c>
      <c r="L418" s="13">
        <v>0</v>
      </c>
      <c r="M418" s="52">
        <v>0</v>
      </c>
      <c r="N418" s="13">
        <v>0</v>
      </c>
      <c r="O418" s="52">
        <v>0</v>
      </c>
      <c r="P418" s="13">
        <v>0</v>
      </c>
      <c r="Q418" s="13">
        <v>358</v>
      </c>
      <c r="R418" s="13">
        <v>1929262</v>
      </c>
      <c r="S418" s="13">
        <v>0</v>
      </c>
      <c r="T418" s="13">
        <v>0</v>
      </c>
      <c r="U418" s="13">
        <v>0</v>
      </c>
      <c r="V418" s="13">
        <v>0</v>
      </c>
      <c r="W418" s="13">
        <v>0</v>
      </c>
      <c r="X418" s="13">
        <v>0</v>
      </c>
      <c r="Y418" s="13">
        <v>0</v>
      </c>
    </row>
    <row r="419" spans="1:25" s="27" customFormat="1" ht="15.6" x14ac:dyDescent="0.3">
      <c r="A419" s="28" t="s">
        <v>847</v>
      </c>
      <c r="B419" s="28" t="s">
        <v>847</v>
      </c>
      <c r="C419" s="12" t="s">
        <v>857</v>
      </c>
      <c r="D419" s="13">
        <f>W419</f>
        <v>14190750</v>
      </c>
      <c r="E419" s="13">
        <v>0</v>
      </c>
      <c r="F419" s="13">
        <v>0</v>
      </c>
      <c r="G419" s="13">
        <v>0</v>
      </c>
      <c r="H419" s="13">
        <v>0</v>
      </c>
      <c r="I419" s="13">
        <v>0</v>
      </c>
      <c r="J419" s="13">
        <v>0</v>
      </c>
      <c r="K419" s="13">
        <v>0</v>
      </c>
      <c r="L419" s="13">
        <v>0</v>
      </c>
      <c r="M419" s="52">
        <v>0</v>
      </c>
      <c r="N419" s="13">
        <v>0</v>
      </c>
      <c r="O419" s="52">
        <v>0</v>
      </c>
      <c r="P419" s="13">
        <v>0</v>
      </c>
      <c r="Q419" s="13">
        <v>0</v>
      </c>
      <c r="R419" s="13">
        <v>0</v>
      </c>
      <c r="S419" s="13">
        <v>0</v>
      </c>
      <c r="T419" s="13">
        <v>0</v>
      </c>
      <c r="U419" s="13">
        <v>2703</v>
      </c>
      <c r="V419" s="13">
        <v>0</v>
      </c>
      <c r="W419" s="13">
        <v>14190750</v>
      </c>
      <c r="X419" s="13">
        <v>0</v>
      </c>
      <c r="Y419" s="13">
        <v>0</v>
      </c>
    </row>
    <row r="420" spans="1:25" s="27" customFormat="1" ht="15.6" x14ac:dyDescent="0.3">
      <c r="A420" s="28" t="s">
        <v>848</v>
      </c>
      <c r="B420" s="28" t="s">
        <v>848</v>
      </c>
      <c r="C420" s="12" t="s">
        <v>858</v>
      </c>
      <c r="D420" s="13">
        <f>F420+H420+I420+J420</f>
        <v>20019766</v>
      </c>
      <c r="E420" s="13">
        <v>0</v>
      </c>
      <c r="F420" s="13">
        <v>9073900</v>
      </c>
      <c r="G420" s="13">
        <v>0</v>
      </c>
      <c r="H420" s="13">
        <v>2693625</v>
      </c>
      <c r="I420" s="13">
        <v>5871876</v>
      </c>
      <c r="J420" s="13">
        <v>2380365</v>
      </c>
      <c r="K420" s="13">
        <v>0</v>
      </c>
      <c r="L420" s="13">
        <v>0</v>
      </c>
      <c r="M420" s="52">
        <v>0</v>
      </c>
      <c r="N420" s="13">
        <v>0</v>
      </c>
      <c r="O420" s="52">
        <v>0</v>
      </c>
      <c r="P420" s="13">
        <v>0</v>
      </c>
      <c r="Q420" s="13">
        <v>0</v>
      </c>
      <c r="R420" s="13">
        <v>0</v>
      </c>
      <c r="S420" s="13">
        <v>0</v>
      </c>
      <c r="T420" s="13">
        <v>0</v>
      </c>
      <c r="U420" s="13">
        <v>0</v>
      </c>
      <c r="V420" s="13">
        <v>0</v>
      </c>
      <c r="W420" s="13">
        <v>0</v>
      </c>
      <c r="X420" s="13">
        <v>0</v>
      </c>
      <c r="Y420" s="13">
        <v>0</v>
      </c>
    </row>
    <row r="421" spans="1:25" ht="15.6" x14ac:dyDescent="0.3">
      <c r="A421" s="32"/>
      <c r="B421" s="32"/>
      <c r="D421" s="5">
        <f>SUM(D15:D420)</f>
        <v>2444803105.9200001</v>
      </c>
      <c r="E421" s="5">
        <f>SUM(E15:E420)</f>
        <v>106931113.40000001</v>
      </c>
      <c r="F421" s="5">
        <f>SUM(F15:F420)</f>
        <v>181944762</v>
      </c>
      <c r="G421" s="5">
        <f>SUM(G15:G404)</f>
        <v>0</v>
      </c>
      <c r="H421" s="5">
        <f>SUM(H15:H420)</f>
        <v>49473022.5</v>
      </c>
      <c r="I421" s="5">
        <f>SUM(I15:I420)</f>
        <v>77653596.719999999</v>
      </c>
      <c r="J421" s="5">
        <f>SUM(J15:J420)</f>
        <v>43765099.799999997</v>
      </c>
      <c r="K421" s="5">
        <f>SUM(K15:K420)</f>
        <v>88</v>
      </c>
      <c r="L421" s="5">
        <f>SUM(L15:L420)</f>
        <v>219627047</v>
      </c>
      <c r="M421" s="5">
        <f>SUM(M15:M404)</f>
        <v>0</v>
      </c>
      <c r="N421" s="5">
        <f>SUM(N15:N404)</f>
        <v>0</v>
      </c>
      <c r="O421" s="5">
        <f>SUM(O15:O404)</f>
        <v>0</v>
      </c>
      <c r="P421" s="5">
        <f>SUM(P15:P404)</f>
        <v>0</v>
      </c>
      <c r="Q421" s="5">
        <f t="shared" ref="Q421:Y421" si="1">SUM(Q15:Q420)</f>
        <v>154662.76</v>
      </c>
      <c r="R421" s="5">
        <f t="shared" si="1"/>
        <v>820262772.89999998</v>
      </c>
      <c r="S421" s="5">
        <f t="shared" si="1"/>
        <v>0</v>
      </c>
      <c r="T421" s="5">
        <f t="shared" si="1"/>
        <v>0</v>
      </c>
      <c r="U421" s="5">
        <f t="shared" si="1"/>
        <v>175534.52</v>
      </c>
      <c r="V421" s="5">
        <f t="shared" si="1"/>
        <v>15778.6</v>
      </c>
      <c r="W421" s="14">
        <f t="shared" si="1"/>
        <v>941548071.60000002</v>
      </c>
      <c r="X421" s="5">
        <f t="shared" si="1"/>
        <v>260</v>
      </c>
      <c r="Y421" s="14">
        <f t="shared" si="1"/>
        <v>3597620</v>
      </c>
    </row>
    <row r="422" spans="1:25" ht="15.6" x14ac:dyDescent="0.3">
      <c r="A422" s="32"/>
      <c r="B422" s="32"/>
    </row>
    <row r="428" spans="1:25" x14ac:dyDescent="0.3">
      <c r="C428" s="61"/>
      <c r="D428" s="61"/>
      <c r="E428" s="61"/>
      <c r="F428" s="61"/>
      <c r="G428" s="61"/>
      <c r="H428" s="61"/>
      <c r="I428" s="61"/>
      <c r="J428" s="61"/>
    </row>
    <row r="429" spans="1:25" x14ac:dyDescent="0.3">
      <c r="C429" s="61"/>
      <c r="D429" s="61"/>
      <c r="E429" s="61"/>
      <c r="F429" s="61"/>
      <c r="G429" s="61"/>
      <c r="H429" s="61"/>
      <c r="I429" s="61"/>
      <c r="J429" s="61"/>
    </row>
    <row r="430" spans="1:25" x14ac:dyDescent="0.3">
      <c r="C430" s="61"/>
      <c r="D430" s="61"/>
      <c r="E430" s="61"/>
      <c r="F430" s="61"/>
      <c r="G430" s="61"/>
      <c r="H430" s="61"/>
      <c r="I430" s="61"/>
      <c r="J430" s="61"/>
    </row>
    <row r="431" spans="1:25" x14ac:dyDescent="0.3">
      <c r="C431" s="61"/>
      <c r="D431" s="61"/>
      <c r="E431" s="61"/>
      <c r="F431" s="61"/>
      <c r="G431" s="61"/>
      <c r="H431" s="61"/>
      <c r="I431" s="61"/>
      <c r="J431" s="61"/>
    </row>
    <row r="432" spans="1:25" x14ac:dyDescent="0.3">
      <c r="C432" s="61"/>
      <c r="D432" s="61"/>
      <c r="E432" s="61"/>
      <c r="F432" s="61"/>
      <c r="G432" s="61"/>
      <c r="H432" s="61"/>
      <c r="I432" s="61"/>
      <c r="J432" s="61"/>
    </row>
    <row r="433" spans="3:10" x14ac:dyDescent="0.3">
      <c r="C433" s="61"/>
      <c r="D433" s="61"/>
      <c r="E433" s="61"/>
      <c r="F433" s="61"/>
      <c r="G433" s="61"/>
      <c r="H433" s="61"/>
      <c r="I433" s="61"/>
      <c r="J433" s="61"/>
    </row>
    <row r="434" spans="3:10" x14ac:dyDescent="0.3">
      <c r="C434" s="61"/>
      <c r="D434" s="61"/>
      <c r="E434" s="61"/>
      <c r="F434" s="61"/>
      <c r="G434" s="61"/>
      <c r="H434" s="61"/>
      <c r="I434" s="61"/>
      <c r="J434" s="61"/>
    </row>
    <row r="435" spans="3:10" x14ac:dyDescent="0.3">
      <c r="C435" s="61"/>
      <c r="D435" s="61"/>
      <c r="E435" s="61"/>
      <c r="F435" s="61"/>
      <c r="G435" s="61"/>
      <c r="H435" s="61"/>
      <c r="I435" s="61"/>
      <c r="J435" s="61"/>
    </row>
    <row r="436" spans="3:10" x14ac:dyDescent="0.3">
      <c r="C436" s="61"/>
      <c r="D436" s="61"/>
      <c r="E436" s="61"/>
      <c r="F436" s="61"/>
      <c r="G436" s="61"/>
      <c r="H436" s="61"/>
      <c r="I436" s="61"/>
      <c r="J436" s="61"/>
    </row>
    <row r="437" spans="3:10" x14ac:dyDescent="0.3">
      <c r="C437" s="61"/>
      <c r="D437" s="61"/>
      <c r="E437" s="61"/>
      <c r="F437" s="61"/>
      <c r="G437" s="61"/>
      <c r="H437" s="61"/>
      <c r="I437" s="61"/>
      <c r="J437" s="61"/>
    </row>
    <row r="438" spans="3:10" x14ac:dyDescent="0.3">
      <c r="C438" s="61"/>
      <c r="D438" s="61"/>
      <c r="E438" s="61"/>
      <c r="F438" s="61"/>
      <c r="G438" s="61"/>
      <c r="H438" s="61"/>
      <c r="I438" s="61"/>
      <c r="J438" s="61"/>
    </row>
  </sheetData>
  <protectedRanges>
    <protectedRange sqref="J49:K49 J8:K12 J51:K387 J15:K46" name="Диапазон1_1"/>
  </protectedRanges>
  <autoFilter ref="A13:Y421"/>
  <sortState ref="C17:Y413">
    <sortCondition ref="C17"/>
  </sortState>
  <mergeCells count="19">
    <mergeCell ref="C428:J438"/>
    <mergeCell ref="A14:C14"/>
    <mergeCell ref="A9:A12"/>
    <mergeCell ref="B9:B12"/>
    <mergeCell ref="C9:C12"/>
    <mergeCell ref="D9:D12"/>
    <mergeCell ref="A2:Y2"/>
    <mergeCell ref="A3:Y3"/>
    <mergeCell ref="A4:Y4"/>
    <mergeCell ref="E9:Y9"/>
    <mergeCell ref="E10:J10"/>
    <mergeCell ref="X10:Y11"/>
    <mergeCell ref="K10:L11"/>
    <mergeCell ref="M10:N11"/>
    <mergeCell ref="O10:P11"/>
    <mergeCell ref="Q10:R11"/>
    <mergeCell ref="S10:T11"/>
    <mergeCell ref="U10:W11"/>
    <mergeCell ref="A5:Y5"/>
  </mergeCells>
  <conditionalFormatting sqref="Q409:R409 C409:D409 A347:B422 A15:B345">
    <cfRule type="expression" dxfId="164" priority="203">
      <formula>VALUE($B15)</formula>
    </cfRule>
  </conditionalFormatting>
  <conditionalFormatting sqref="D409 N409:N412 P410:Y412 P409:R409 S413:Y413 E410:L413 Q413 D30:Y30">
    <cfRule type="expression" dxfId="163" priority="201">
      <formula>OR(EXACT($A25,"РАЗДЕЛ 1"),EXACT($A25,"РАЗДЕЛ 2"))</formula>
    </cfRule>
  </conditionalFormatting>
  <conditionalFormatting sqref="K413:K414 D410:L411 N413:N414 N410:N411 P410:Y411 G413:G414 N417:N419 P417:P419 G416:G417 M420 O420 E417:F417 H417:L417 S417:Y418 S409:Y409 E409:L409 Q419:T419 X419:Y419 E418:L419 P413:Y414 S412:Y413 E412:L413 M409:M414 O409:O414 E59:Y96 E102:Y218 E224:Y227 E346:Y346 E348:Y405 E15:Y23">
    <cfRule type="expression" dxfId="162" priority="202">
      <formula>OR(EXACT($A11,"РАЗДЕЛ 1"),EXACT($A11,"РАЗДЕЛ 2"))</formula>
    </cfRule>
  </conditionalFormatting>
  <conditionalFormatting sqref="C409 A347:B422 A15:B345">
    <cfRule type="expression" dxfId="161" priority="185">
      <formula>EXACT($A15,"РАЗДЕЛ 2")</formula>
    </cfRule>
  </conditionalFormatting>
  <conditionalFormatting sqref="G417 Q417:R418 U419 W419 C417:D419 C416:L416 N416 P416:Y416 S405:Y405 W410:Y413 Q410:U413 E409:L409 S411:Y413 C410:L414 C415:Y415 S409:Y409 Q348:U405 W348:Y405 C348:L349 Q346:U346 W346:Y346 C346:L346 Q54:U227 W54:Y227 Q15:U25 W15:Y25 C16:L16 C54:L54 D15:L15 C25:L25 D17:L24 C58:L63 D55:L57 C65:L227 D64:L64 C355:L405 D350:L354">
    <cfRule type="expression" dxfId="160" priority="200">
      <formula>VALUE($B16)</formula>
    </cfRule>
  </conditionalFormatting>
  <conditionalFormatting sqref="C410:C419 C348:C349 C346 C16 C54 C25 C58:C63 C65:C227 C355:C405">
    <cfRule type="expression" dxfId="159" priority="199">
      <formula>EXACT($A17,"РАЗДЕЛ 2")</formula>
    </cfRule>
  </conditionalFormatting>
  <conditionalFormatting sqref="E47:Y47">
    <cfRule type="expression" dxfId="158" priority="231">
      <formula>OR(EXACT($A403,"РАЗДЕЛ 1"),EXACT($A403,"РАЗДЕЛ 2"))</formula>
    </cfRule>
  </conditionalFormatting>
  <conditionalFormatting sqref="E347:Y347">
    <cfRule type="expression" dxfId="157" priority="232">
      <formula>OR(EXACT(#REF!,"РАЗДЕЛ 1"),EXACT(#REF!,"РАЗДЕЛ 2"))</formula>
    </cfRule>
  </conditionalFormatting>
  <conditionalFormatting sqref="K14">
    <cfRule type="expression" dxfId="156" priority="177">
      <formula>VALUE($B14)</formula>
    </cfRule>
  </conditionalFormatting>
  <conditionalFormatting sqref="K14">
    <cfRule type="expression" dxfId="155" priority="176">
      <formula>OR(EXACT($A10,"РАЗДЕЛ 1"),EXACT($A10,"РАЗДЕЛ 2"))</formula>
    </cfRule>
  </conditionalFormatting>
  <conditionalFormatting sqref="K14">
    <cfRule type="expression" dxfId="154" priority="178">
      <formula>OR(EXACT(#REF!,"РАЗДЕЛ 1"),EXACT(#REF!,"РАЗДЕЛ 2"))</formula>
    </cfRule>
  </conditionalFormatting>
  <conditionalFormatting sqref="M14">
    <cfRule type="expression" dxfId="153" priority="174">
      <formula>OR(EXACT($A10,"РАЗДЕЛ 1"),EXACT($A10,"РАЗДЕЛ 2"))</formula>
    </cfRule>
  </conditionalFormatting>
  <conditionalFormatting sqref="M14">
    <cfRule type="expression" dxfId="152" priority="175">
      <formula>OR(EXACT(#REF!,"РАЗДЕЛ 1"),EXACT(#REF!,"РАЗДЕЛ 2"))</formula>
    </cfRule>
  </conditionalFormatting>
  <conditionalFormatting sqref="O14">
    <cfRule type="expression" dxfId="151" priority="172">
      <formula>OR(EXACT($A10,"РАЗДЕЛ 1"),EXACT($A10,"РАЗДЕЛ 2"))</formula>
    </cfRule>
  </conditionalFormatting>
  <conditionalFormatting sqref="O14">
    <cfRule type="expression" dxfId="150" priority="173">
      <formula>OR(EXACT(#REF!,"РАЗДЕЛ 1"),EXACT(#REF!,"РАЗДЕЛ 2"))</formula>
    </cfRule>
  </conditionalFormatting>
  <conditionalFormatting sqref="E48:Y48 D50:Y50">
    <cfRule type="expression" dxfId="149" priority="457">
      <formula>OR(EXACT($A401,"РАЗДЕЛ 1"),EXACT($A401,"РАЗДЕЛ 2"))</formula>
    </cfRule>
  </conditionalFormatting>
  <conditionalFormatting sqref="E49:Y49">
    <cfRule type="expression" dxfId="148" priority="467">
      <formula>OR(EXACT($A23,"РАЗДЕЛ 1"),EXACT($A23,"РАЗДЕЛ 2"))</formula>
    </cfRule>
  </conditionalFormatting>
  <conditionalFormatting sqref="K414 G420 D412:L413 N412:N414 P417:P419 G414:G417 M416:M420 O416:O420 E417:F417 H417:L417 S417:Y418 X410:Y410 Q410:T410 E418:L418 S409:Y409 E409:L413 K420:L420 N417:N420 P420:Y420 P412:Y414 S411:Y413 M409:M414 O409:O414 E31:Y46 E97:Y100 D58:Y96 E24:Y25 E228:Y231 E249:Y282 E233:Y243 E219:Y222 D101:Y218 D223:Y227 E288:Y344 D346:Y346 D348:Y405 D15:Y23">
    <cfRule type="expression" dxfId="147" priority="480">
      <formula>OR(EXACT($A12,"РАЗДЕЛ 1"),EXACT($A12,"РАЗДЕЛ 2"))</formula>
    </cfRule>
  </conditionalFormatting>
  <conditionalFormatting sqref="E50:Y50">
    <cfRule type="expression" dxfId="146" priority="485">
      <formula>OR(EXACT($A402,"РАЗДЕЛ 1"),EXACT($A402,"РАЗДЕЛ 2"))</formula>
    </cfRule>
  </conditionalFormatting>
  <conditionalFormatting sqref="E51:Y58">
    <cfRule type="expression" dxfId="145" priority="519">
      <formula>OR(EXACT($A44,"РАЗДЕЛ 1"),EXACT($A44,"РАЗДЕЛ 2"))</formula>
    </cfRule>
  </conditionalFormatting>
  <conditionalFormatting sqref="W31:Y46 Q31:U46 C31:L46 Q26:U26 C26:L26 W26:Y26 Q228:U344 W228:Y344 C228:L299 C304:L344 D300:L303">
    <cfRule type="expression" dxfId="144" priority="592">
      <formula>VALUE($B28)</formula>
    </cfRule>
  </conditionalFormatting>
  <conditionalFormatting sqref="C31:C46 C26 C228:C299 C304:C344">
    <cfRule type="expression" dxfId="143" priority="595">
      <formula>EXACT($A28,"РАЗДЕЛ 2")</formula>
    </cfRule>
  </conditionalFormatting>
  <conditionalFormatting sqref="W345:Y345 C345:L345 Q50:U50 W50:Y50 C50:L50 W27:Y29 Q27:U29 C27:L29">
    <cfRule type="expression" dxfId="142" priority="596">
      <formula>VALUE($B30)</formula>
    </cfRule>
  </conditionalFormatting>
  <conditionalFormatting sqref="C50 C27:C29">
    <cfRule type="expression" dxfId="141" priority="599">
      <formula>EXACT($A30,"РАЗДЕЛ 2")</formula>
    </cfRule>
  </conditionalFormatting>
  <conditionalFormatting sqref="G415 M416:M417 O416:O417 D31:Y46 D97:Y99 D24:Y25 E26:Y29 D228:Y230 E283:Y286 D248:Y282 D232:Y243 D219:Y221 D287:Y344 E345:Y345">
    <cfRule type="expression" dxfId="140" priority="617">
      <formula>OR(EXACT($A22,"РАЗДЕЛ 1"),EXACT($A22,"РАЗДЕЛ 2"))</formula>
    </cfRule>
  </conditionalFormatting>
  <conditionalFormatting sqref="W51:Y53 Q51:U53 C51:L53">
    <cfRule type="expression" dxfId="139" priority="618">
      <formula>VALUE($B49)</formula>
    </cfRule>
  </conditionalFormatting>
  <conditionalFormatting sqref="C51:C53">
    <cfRule type="expression" dxfId="138" priority="621">
      <formula>EXACT($A49,"РАЗДЕЛ 2")</formula>
    </cfRule>
  </conditionalFormatting>
  <conditionalFormatting sqref="N409 P409:R409 D51:Y57">
    <cfRule type="expression" dxfId="137" priority="627">
      <formula>OR(EXACT($A45,"РАЗДЕЛ 1"),EXACT($A45,"РАЗДЕЛ 2"))</formula>
    </cfRule>
  </conditionalFormatting>
  <conditionalFormatting sqref="E247:Y248 E287:Y287">
    <cfRule type="expression" dxfId="136" priority="736">
      <formula>OR(EXACT(#REF!,"РАЗДЕЛ 1"),EXACT(#REF!,"РАЗДЕЛ 2"))</formula>
    </cfRule>
  </conditionalFormatting>
  <conditionalFormatting sqref="D246:Y247 D286:Y286">
    <cfRule type="expression" dxfId="135" priority="741">
      <formula>OR(EXACT(#REF!,"РАЗДЕЛ 1"),EXACT(#REF!,"РАЗДЕЛ 2"))</formula>
    </cfRule>
  </conditionalFormatting>
  <conditionalFormatting sqref="D420:J420">
    <cfRule type="expression" dxfId="134" priority="743">
      <formula>OR(EXACT($A402,"РАЗДЕЛ 1"),EXACT($A402,"РАЗДЕЛ 2"))</formula>
    </cfRule>
  </conditionalFormatting>
  <conditionalFormatting sqref="E420:J420">
    <cfRule type="expression" dxfId="133" priority="749">
      <formula>OR(EXACT($A401,"РАЗДЕЛ 1"),EXACT($A401,"РАЗДЕЛ 2"))</formula>
    </cfRule>
  </conditionalFormatting>
  <conditionalFormatting sqref="E414:L414 E416:L416 G417 N416 P416:Y416 Q417:R417">
    <cfRule type="expression" dxfId="132" priority="753">
      <formula>OR(EXACT($A401,"РАЗДЕЛ 1"),EXACT($A401,"РАЗДЕЛ 2"))</formula>
    </cfRule>
  </conditionalFormatting>
  <conditionalFormatting sqref="U419:W419 Q418:R418">
    <cfRule type="expression" dxfId="131" priority="754">
      <formula>OR(EXACT($A401,"РАЗДЕЛ 1"),EXACT($A401,"РАЗДЕЛ 2"))</formula>
    </cfRule>
  </conditionalFormatting>
  <conditionalFormatting sqref="E417:F417">
    <cfRule type="expression" dxfId="130" priority="147">
      <formula>VALUE(#REF!)</formula>
    </cfRule>
  </conditionalFormatting>
  <conditionalFormatting sqref="H417:L417">
    <cfRule type="expression" dxfId="129" priority="144">
      <formula>VALUE(#REF!)</formula>
    </cfRule>
  </conditionalFormatting>
  <conditionalFormatting sqref="S417:W417">
    <cfRule type="expression" dxfId="128" priority="141">
      <formula>VALUE(#REF!)</formula>
    </cfRule>
  </conditionalFormatting>
  <conditionalFormatting sqref="X417:Y417">
    <cfRule type="expression" dxfId="127" priority="138">
      <formula>VALUE(#REF!)</formula>
    </cfRule>
  </conditionalFormatting>
  <conditionalFormatting sqref="S405:Y405">
    <cfRule type="expression" dxfId="126" priority="125">
      <formula>VALUE(#REF!)</formula>
    </cfRule>
  </conditionalFormatting>
  <conditionalFormatting sqref="E405:L405">
    <cfRule type="expression" dxfId="125" priority="123">
      <formula>VALUE(#REF!)</formula>
    </cfRule>
  </conditionalFormatting>
  <conditionalFormatting sqref="S411:Y411">
    <cfRule type="expression" dxfId="124" priority="121">
      <formula>VALUE(#REF!)</formula>
    </cfRule>
  </conditionalFormatting>
  <conditionalFormatting sqref="E411:L411">
    <cfRule type="expression" dxfId="123" priority="118">
      <formula>VALUE(#REF!)</formula>
    </cfRule>
  </conditionalFormatting>
  <conditionalFormatting sqref="X410:Y410">
    <cfRule type="expression" dxfId="122" priority="115">
      <formula>VALUE(#REF!)</formula>
    </cfRule>
  </conditionalFormatting>
  <conditionalFormatting sqref="Q410:T410">
    <cfRule type="expression" dxfId="121" priority="112">
      <formula>VALUE(#REF!)</formula>
    </cfRule>
  </conditionalFormatting>
  <conditionalFormatting sqref="E410:L410">
    <cfRule type="expression" dxfId="120" priority="109">
      <formula>VALUE(#REF!)</formula>
    </cfRule>
  </conditionalFormatting>
  <conditionalFormatting sqref="S418:Y418">
    <cfRule type="expression" dxfId="119" priority="106">
      <formula>VALUE(#REF!)</formula>
    </cfRule>
  </conditionalFormatting>
  <conditionalFormatting sqref="E418:L418">
    <cfRule type="expression" dxfId="118" priority="103">
      <formula>VALUE(#REF!)</formula>
    </cfRule>
  </conditionalFormatting>
  <conditionalFormatting sqref="S412:Y412">
    <cfRule type="expression" dxfId="117" priority="99">
      <formula>VALUE(#REF!)</formula>
    </cfRule>
  </conditionalFormatting>
  <conditionalFormatting sqref="E412:L412">
    <cfRule type="expression" dxfId="116" priority="95">
      <formula>VALUE(#REF!)</formula>
    </cfRule>
  </conditionalFormatting>
  <conditionalFormatting sqref="S409:Y409">
    <cfRule type="expression" dxfId="115" priority="91">
      <formula>VALUE(#REF!)</formula>
    </cfRule>
  </conditionalFormatting>
  <conditionalFormatting sqref="F409:L409">
    <cfRule type="expression" dxfId="114" priority="87">
      <formula>VALUE(#REF!)</formula>
    </cfRule>
  </conditionalFormatting>
  <conditionalFormatting sqref="E409">
    <cfRule type="expression" dxfId="113" priority="83">
      <formula>VALUE(#REF!)</formula>
    </cfRule>
  </conditionalFormatting>
  <conditionalFormatting sqref="Q419:T419 M419 O419">
    <cfRule type="expression" dxfId="112" priority="78">
      <formula>OR(EXACT(#REF!,"РАЗДЕЛ 1"),EXACT(#REF!,"РАЗДЕЛ 2"))</formula>
    </cfRule>
  </conditionalFormatting>
  <conditionalFormatting sqref="Q419:T419">
    <cfRule type="expression" dxfId="111" priority="79">
      <formula>VALUE(#REF!)</formula>
    </cfRule>
  </conditionalFormatting>
  <conditionalFormatting sqref="X419:Y419">
    <cfRule type="expression" dxfId="110" priority="75">
      <formula>OR(EXACT(#REF!,"РАЗДЕЛ 1"),EXACT(#REF!,"РАЗДЕЛ 2"))</formula>
    </cfRule>
  </conditionalFormatting>
  <conditionalFormatting sqref="X419:Y419">
    <cfRule type="expression" dxfId="109" priority="76">
      <formula>VALUE(#REF!)</formula>
    </cfRule>
  </conditionalFormatting>
  <conditionalFormatting sqref="E419:L419">
    <cfRule type="expression" dxfId="108" priority="72">
      <formula>OR(EXACT(#REF!,"РАЗДЕЛ 1"),EXACT(#REF!,"РАЗДЕЛ 2"))</formula>
    </cfRule>
  </conditionalFormatting>
  <conditionalFormatting sqref="E419:L419">
    <cfRule type="expression" dxfId="107" priority="73">
      <formula>VALUE(#REF!)</formula>
    </cfRule>
  </conditionalFormatting>
  <conditionalFormatting sqref="K420:L420 G420 N420 P420:Y420">
    <cfRule type="expression" dxfId="106" priority="68">
      <formula>OR(EXACT(#REF!,"РАЗДЕЛ 1"),EXACT(#REF!,"РАЗДЕЛ 2"))</formula>
    </cfRule>
  </conditionalFormatting>
  <conditionalFormatting sqref="K420:L420 N420 P420:Y420">
    <cfRule type="expression" dxfId="105" priority="70">
      <formula>VALUE(#REF!)</formula>
    </cfRule>
  </conditionalFormatting>
  <conditionalFormatting sqref="S413:Y413">
    <cfRule type="expression" dxfId="104" priority="63">
      <formula>VALUE(#REF!)</formula>
    </cfRule>
  </conditionalFormatting>
  <conditionalFormatting sqref="E413:L413">
    <cfRule type="expression" dxfId="103" priority="58">
      <formula>VALUE(#REF!)</formula>
    </cfRule>
  </conditionalFormatting>
  <conditionalFormatting sqref="D414:L414 Q417:R417 D417 G417 N416 P416:Y416 D416:L416 E415:Y415">
    <cfRule type="expression" dxfId="102" priority="42">
      <formula>OR(EXACT($A402,"РАЗДЕЛ 1"),EXACT($A402,"РАЗДЕЛ 2"))</formula>
    </cfRule>
  </conditionalFormatting>
  <conditionalFormatting sqref="M418 O418">
    <cfRule type="expression" dxfId="101" priority="820">
      <formula>OR(EXACT(#REF!,"РАЗДЕЛ 1"),EXACT(#REF!,"РАЗДЕЛ 2"))</formula>
    </cfRule>
  </conditionalFormatting>
  <conditionalFormatting sqref="E101:Y101 E232:Y232">
    <cfRule type="expression" dxfId="100" priority="891">
      <formula>OR(EXACT(#REF!,"РАЗДЕЛ 1"),EXACT(#REF!,"РАЗДЕЛ 2"))</formula>
    </cfRule>
  </conditionalFormatting>
  <conditionalFormatting sqref="D100:Y100 D231:Y231">
    <cfRule type="expression" dxfId="99" priority="896">
      <formula>OR(EXACT(#REF!,"РАЗДЕЛ 1"),EXACT(#REF!,"РАЗДЕЛ 2"))</formula>
    </cfRule>
  </conditionalFormatting>
  <conditionalFormatting sqref="D26:Y26">
    <cfRule type="expression" dxfId="98" priority="914">
      <formula>OR(EXACT(#REF!,"РАЗДЕЛ 1"),EXACT(#REF!,"РАЗДЕЛ 2"))</formula>
    </cfRule>
  </conditionalFormatting>
  <conditionalFormatting sqref="E30:Y30">
    <cfRule type="expression" dxfId="97" priority="915">
      <formula>OR(EXACT(#REF!,"РАЗДЕЛ 1"),EXACT(#REF!,"РАЗДЕЛ 2"))</formula>
    </cfRule>
  </conditionalFormatting>
  <conditionalFormatting sqref="C420:J420">
    <cfRule type="expression" dxfId="96" priority="935">
      <formula>VALUE(#REF!)</formula>
    </cfRule>
  </conditionalFormatting>
  <conditionalFormatting sqref="C420">
    <cfRule type="expression" dxfId="95" priority="1000">
      <formula>EXACT(#REF!,"РАЗДЕЛ 2")</formula>
    </cfRule>
  </conditionalFormatting>
  <conditionalFormatting sqref="D47:Y47">
    <cfRule type="expression" dxfId="94" priority="1011">
      <formula>OR(EXACT($A404,"РАЗДЕЛ 1"),EXACT($A404,"РАЗДЕЛ 2"))</formula>
    </cfRule>
  </conditionalFormatting>
  <conditionalFormatting sqref="D48:Y48">
    <cfRule type="expression" dxfId="93" priority="1012">
      <formula>OR(EXACT($A402,"РАЗДЕЛ 1"),EXACT($A402,"РАЗДЕЛ 2"))</formula>
    </cfRule>
  </conditionalFormatting>
  <conditionalFormatting sqref="D27:Y29 E244:Y246 D283:Y285 D345:Y345">
    <cfRule type="expression" dxfId="92" priority="1023">
      <formula>OR(EXACT($A26,"РАЗДЕЛ 1"),EXACT($A26,"РАЗДЕЛ 2"))</formula>
    </cfRule>
  </conditionalFormatting>
  <conditionalFormatting sqref="U419:W419 Q418:R418 D418:D419">
    <cfRule type="expression" dxfId="91" priority="1046">
      <formula>OR(EXACT($A402,"РАЗДЕЛ 1"),EXACT($A402,"РАЗДЕЛ 2"))</formula>
    </cfRule>
  </conditionalFormatting>
  <conditionalFormatting sqref="D415:Y415">
    <cfRule type="expression" dxfId="90" priority="1135">
      <formula>OR(EXACT($A404,"РАЗДЕЛ 1"),EXACT($A404,"РАЗДЕЛ 2"))</formula>
    </cfRule>
  </conditionalFormatting>
  <conditionalFormatting sqref="Q406:R408 C408:D408 D406:D407">
    <cfRule type="expression" dxfId="89" priority="28">
      <formula>VALUE($B406)</formula>
    </cfRule>
  </conditionalFormatting>
  <conditionalFormatting sqref="D406:D408 N406:N408 P406:R408">
    <cfRule type="expression" dxfId="88" priority="26">
      <formula>OR(EXACT($A401,"РАЗДЕЛ 1"),EXACT($A401,"РАЗДЕЛ 2"))</formula>
    </cfRule>
  </conditionalFormatting>
  <conditionalFormatting sqref="S406:Y408 E406:M408 O406:O408">
    <cfRule type="expression" dxfId="87" priority="27">
      <formula>OR(EXACT($A402,"РАЗДЕЛ 1"),EXACT($A402,"РАЗДЕЛ 2"))</formula>
    </cfRule>
  </conditionalFormatting>
  <conditionalFormatting sqref="C408">
    <cfRule type="expression" dxfId="86" priority="24">
      <formula>EXACT($A408,"РАЗДЕЛ 2")</formula>
    </cfRule>
  </conditionalFormatting>
  <conditionalFormatting sqref="E406:L408 S406:Y408">
    <cfRule type="expression" dxfId="85" priority="25">
      <formula>VALUE($B407)</formula>
    </cfRule>
  </conditionalFormatting>
  <conditionalFormatting sqref="S406:Y408 E406:M408 O406:O408">
    <cfRule type="expression" dxfId="84" priority="29">
      <formula>OR(EXACT($A403,"РАЗДЕЛ 1"),EXACT($A403,"РАЗДЕЛ 2"))</formula>
    </cfRule>
  </conditionalFormatting>
  <conditionalFormatting sqref="N406:N408 P406:R408">
    <cfRule type="expression" dxfId="83" priority="30">
      <formula>OR(EXACT($A400,"РАЗДЕЛ 1"),EXACT($A400,"РАЗДЕЛ 2"))</formula>
    </cfRule>
  </conditionalFormatting>
  <conditionalFormatting sqref="S406:Y408">
    <cfRule type="expression" dxfId="82" priority="23">
      <formula>VALUE(#REF!)</formula>
    </cfRule>
  </conditionalFormatting>
  <conditionalFormatting sqref="F406:L408">
    <cfRule type="expression" dxfId="81" priority="22">
      <formula>VALUE(#REF!)</formula>
    </cfRule>
  </conditionalFormatting>
  <conditionalFormatting sqref="E406:E408">
    <cfRule type="expression" dxfId="80" priority="21">
      <formula>VALUE(#REF!)</formula>
    </cfRule>
  </conditionalFormatting>
  <conditionalFormatting sqref="A346:B346">
    <cfRule type="expression" dxfId="79" priority="15">
      <formula>EXACT($A346,"РАЗДЕЛ 2")</formula>
    </cfRule>
  </conditionalFormatting>
  <conditionalFormatting sqref="A346:B346">
    <cfRule type="expression" dxfId="78" priority="16">
      <formula>VALUE($B346)</formula>
    </cfRule>
  </conditionalFormatting>
  <conditionalFormatting sqref="E223:Y223">
    <cfRule type="expression" dxfId="77" priority="1198">
      <formula>OR(EXACT(#REF!,"РАЗДЕЛ 1"),EXACT(#REF!,"РАЗДЕЛ 2"))</formula>
    </cfRule>
  </conditionalFormatting>
  <conditionalFormatting sqref="D222:Y222">
    <cfRule type="expression" dxfId="76" priority="1203">
      <formula>OR(EXACT(#REF!,"РАЗДЕЛ 1"),EXACT(#REF!,"РАЗДЕЛ 2"))</formula>
    </cfRule>
  </conditionalFormatting>
  <conditionalFormatting sqref="Q345:U345">
    <cfRule type="expression" dxfId="75" priority="1306">
      <formula>VALUE($B348)</formula>
    </cfRule>
  </conditionalFormatting>
  <conditionalFormatting sqref="C345">
    <cfRule type="expression" dxfId="74" priority="1312">
      <formula>EXACT($A348,"РАЗДЕЛ 2")</formula>
    </cfRule>
  </conditionalFormatting>
  <conditionalFormatting sqref="D347:Y347">
    <cfRule type="expression" dxfId="73" priority="1320">
      <formula>OR(EXACT($A11,"РАЗДЕЛ 1"),EXACT($A11,"РАЗДЕЛ 2"))</formula>
    </cfRule>
  </conditionalFormatting>
  <conditionalFormatting sqref="Q49:U49 W49:Y49 C49:L49">
    <cfRule type="expression" dxfId="72" priority="1373">
      <formula>VALUE($B27)</formula>
    </cfRule>
  </conditionalFormatting>
  <conditionalFormatting sqref="D49:Y49">
    <cfRule type="expression" dxfId="71" priority="1376">
      <formula>OR(EXACT($A24,"РАЗДЕЛ 1"),EXACT($A24,"РАЗДЕЛ 2"))</formula>
    </cfRule>
  </conditionalFormatting>
  <conditionalFormatting sqref="C49">
    <cfRule type="expression" dxfId="70" priority="1377">
      <formula>EXACT($A27,"РАЗДЕЛ 2")</formula>
    </cfRule>
  </conditionalFormatting>
  <conditionalFormatting sqref="C47:L47 Q47:U47 W47:Y47">
    <cfRule type="expression" dxfId="69" priority="1392">
      <formula>VALUE($B54)</formula>
    </cfRule>
  </conditionalFormatting>
  <conditionalFormatting sqref="C47">
    <cfRule type="expression" dxfId="68" priority="1395">
      <formula>EXACT($A54,"РАЗДЕЛ 2")</formula>
    </cfRule>
  </conditionalFormatting>
  <conditionalFormatting sqref="W48:Y48 Q48:U48 C48:L48">
    <cfRule type="expression" dxfId="67" priority="1409">
      <formula>VALUE($B52)</formula>
    </cfRule>
  </conditionalFormatting>
  <conditionalFormatting sqref="C48">
    <cfRule type="expression" dxfId="66" priority="1412">
      <formula>EXACT($A52,"РАЗДЕЛ 2")</formula>
    </cfRule>
  </conditionalFormatting>
  <conditionalFormatting sqref="W30:Y30 Q30:U30 C30:L30">
    <cfRule type="expression" dxfId="65" priority="1417">
      <formula>VALUE($B29)</formula>
    </cfRule>
  </conditionalFormatting>
  <conditionalFormatting sqref="C30">
    <cfRule type="expression" dxfId="64" priority="1420">
      <formula>EXACT($A29,"РАЗДЕЛ 2")</formula>
    </cfRule>
  </conditionalFormatting>
  <conditionalFormatting sqref="D244:Y245">
    <cfRule type="expression" dxfId="63" priority="1422">
      <formula>OR(EXACT($A244,"РАЗДЕЛ 1"),EXACT($A244,"РАЗДЕЛ 2"))</formula>
    </cfRule>
  </conditionalFormatting>
  <conditionalFormatting sqref="Q347:U347 W347:Y347 C347:L347">
    <cfRule type="expression" dxfId="62" priority="1425">
      <formula>VALUE($B15)</formula>
    </cfRule>
  </conditionalFormatting>
  <conditionalFormatting sqref="C347">
    <cfRule type="expression" dxfId="61" priority="1428">
      <formula>EXACT($A15,"РАЗДЕЛ 2")</formula>
    </cfRule>
  </conditionalFormatting>
  <conditionalFormatting sqref="C15">
    <cfRule type="expression" dxfId="60" priority="14">
      <formula>VALUE($B16)</formula>
    </cfRule>
  </conditionalFormatting>
  <conditionalFormatting sqref="C15">
    <cfRule type="expression" dxfId="59" priority="13">
      <formula>EXACT($A16,"РАЗДЕЛ 2")</formula>
    </cfRule>
  </conditionalFormatting>
  <conditionalFormatting sqref="C17:C24">
    <cfRule type="expression" dxfId="58" priority="12">
      <formula>VALUE($B18)</formula>
    </cfRule>
  </conditionalFormatting>
  <conditionalFormatting sqref="C17:C24">
    <cfRule type="expression" dxfId="57" priority="11">
      <formula>EXACT($A18,"РАЗДЕЛ 2")</formula>
    </cfRule>
  </conditionalFormatting>
  <conditionalFormatting sqref="C55:C57">
    <cfRule type="expression" dxfId="56" priority="10">
      <formula>VALUE($B56)</formula>
    </cfRule>
  </conditionalFormatting>
  <conditionalFormatting sqref="C55:C57">
    <cfRule type="expression" dxfId="55" priority="9">
      <formula>EXACT($A56,"РАЗДЕЛ 2")</formula>
    </cfRule>
  </conditionalFormatting>
  <conditionalFormatting sqref="C64">
    <cfRule type="expression" dxfId="54" priority="8">
      <formula>VALUE($B65)</formula>
    </cfRule>
  </conditionalFormatting>
  <conditionalFormatting sqref="C64">
    <cfRule type="expression" dxfId="53" priority="7">
      <formula>EXACT($A65,"РАЗДЕЛ 2")</formula>
    </cfRule>
  </conditionalFormatting>
  <conditionalFormatting sqref="C300:C303">
    <cfRule type="expression" dxfId="52" priority="5">
      <formula>VALUE($B305)</formula>
    </cfRule>
  </conditionalFormatting>
  <conditionalFormatting sqref="C300:C303">
    <cfRule type="expression" dxfId="51" priority="6">
      <formula>EXACT($A305,"РАЗДЕЛ 2")</formula>
    </cfRule>
  </conditionalFormatting>
  <conditionalFormatting sqref="C350:C354">
    <cfRule type="expression" dxfId="50" priority="3">
      <formula>VALUE($B354)</formula>
    </cfRule>
  </conditionalFormatting>
  <conditionalFormatting sqref="C350:C354">
    <cfRule type="expression" dxfId="49" priority="4">
      <formula>EXACT($A354,"РАЗДЕЛ 2")</formula>
    </cfRule>
  </conditionalFormatting>
  <conditionalFormatting sqref="C406:C407">
    <cfRule type="expression" dxfId="48" priority="1">
      <formula>VALUE($B409)</formula>
    </cfRule>
  </conditionalFormatting>
  <conditionalFormatting sqref="C406:C407">
    <cfRule type="expression" dxfId="47" priority="2">
      <formula>EXACT($A409,"РАЗДЕЛ 2")</formula>
    </cfRule>
  </conditionalFormatting>
  <pageMargins left="1.1811023622047245" right="0.39370078740157483" top="0.74803149606299213" bottom="0.55118110236220474" header="0.31496062992125984" footer="0.31496062992125984"/>
  <pageSetup paperSize="8" scale="39" fitToHeight="0" orientation="landscape" r:id="rId1"/>
  <headerFooter>
    <oddHeader>&amp;C&amp;"Times New Roman,обычный"&amp;22 15</oddHeader>
  </headerFooter>
  <rowBreaks count="1" manualBreakCount="1">
    <brk id="345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0"/>
  <sheetViews>
    <sheetView view="pageBreakPreview" zoomScaleNormal="85" zoomScaleSheetLayoutView="100" workbookViewId="0">
      <selection activeCell="C16" sqref="C16"/>
    </sheetView>
  </sheetViews>
  <sheetFormatPr defaultRowHeight="14.4" x14ac:dyDescent="0.3"/>
  <cols>
    <col min="1" max="1" width="7" customWidth="1"/>
    <col min="2" max="2" width="7.33203125" customWidth="1"/>
    <col min="3" max="3" width="71.5546875" customWidth="1"/>
    <col min="4" max="4" width="27.6640625" customWidth="1"/>
    <col min="5" max="5" width="17.109375" customWidth="1"/>
    <col min="6" max="6" width="20.109375" customWidth="1"/>
    <col min="7" max="7" width="16.44140625" customWidth="1"/>
    <col min="8" max="8" width="26.33203125" customWidth="1"/>
    <col min="9" max="9" width="24.5546875" customWidth="1"/>
    <col min="10" max="10" width="46.44140625" customWidth="1"/>
    <col min="11" max="11" width="3.88671875" style="7" customWidth="1"/>
  </cols>
  <sheetData>
    <row r="1" spans="1:13" ht="22.8" x14ac:dyDescent="0.3">
      <c r="A1" s="67" t="s">
        <v>445</v>
      </c>
      <c r="B1" s="67"/>
      <c r="C1" s="67"/>
      <c r="D1" s="67"/>
      <c r="E1" s="67"/>
      <c r="F1" s="67"/>
      <c r="G1" s="67"/>
      <c r="H1" s="67"/>
      <c r="I1" s="67"/>
      <c r="J1" s="67"/>
      <c r="K1" s="67"/>
    </row>
    <row r="2" spans="1:13" ht="22.8" x14ac:dyDescent="0.3">
      <c r="A2" s="67" t="s">
        <v>450</v>
      </c>
      <c r="B2" s="67"/>
      <c r="C2" s="67"/>
      <c r="D2" s="67"/>
      <c r="E2" s="67"/>
      <c r="F2" s="67"/>
      <c r="G2" s="67"/>
      <c r="H2" s="67"/>
      <c r="I2" s="67"/>
      <c r="J2" s="67"/>
      <c r="K2" s="67"/>
    </row>
    <row r="3" spans="1:13" ht="22.8" x14ac:dyDescent="0.3">
      <c r="A3" s="67" t="s">
        <v>446</v>
      </c>
      <c r="B3" s="67"/>
      <c r="C3" s="67"/>
      <c r="D3" s="67"/>
      <c r="E3" s="67"/>
      <c r="F3" s="67"/>
      <c r="G3" s="67"/>
      <c r="H3" s="67"/>
      <c r="I3" s="67"/>
      <c r="J3" s="67"/>
      <c r="K3" s="67"/>
    </row>
    <row r="4" spans="1:13" ht="22.8" x14ac:dyDescent="0.3">
      <c r="A4" s="67" t="s">
        <v>447</v>
      </c>
      <c r="B4" s="67"/>
      <c r="C4" s="67"/>
      <c r="D4" s="67"/>
      <c r="E4" s="67"/>
      <c r="F4" s="67"/>
      <c r="G4" s="67"/>
      <c r="H4" s="67"/>
      <c r="I4" s="67"/>
      <c r="J4" s="67"/>
      <c r="K4" s="67"/>
    </row>
    <row r="5" spans="1:13" ht="22.8" x14ac:dyDescent="0.3">
      <c r="A5" s="67" t="s">
        <v>448</v>
      </c>
      <c r="B5" s="67"/>
      <c r="C5" s="67"/>
      <c r="D5" s="67"/>
      <c r="E5" s="67"/>
      <c r="F5" s="67"/>
      <c r="G5" s="67"/>
      <c r="H5" s="67"/>
      <c r="I5" s="67"/>
      <c r="J5" s="67"/>
      <c r="K5" s="67"/>
    </row>
    <row r="6" spans="1:13" ht="22.8" x14ac:dyDescent="0.3">
      <c r="A6" s="67" t="s">
        <v>449</v>
      </c>
      <c r="B6" s="67"/>
      <c r="C6" s="67"/>
      <c r="D6" s="67"/>
      <c r="E6" s="67"/>
      <c r="F6" s="67"/>
      <c r="G6" s="67"/>
      <c r="H6" s="67"/>
      <c r="I6" s="67"/>
      <c r="J6" s="67"/>
      <c r="K6" s="67"/>
    </row>
    <row r="7" spans="1:13" ht="22.8" x14ac:dyDescent="0.3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</row>
    <row r="8" spans="1:13" ht="20.399999999999999" x14ac:dyDescent="0.3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</row>
    <row r="9" spans="1:13" ht="18" x14ac:dyDescent="0.3">
      <c r="A9" s="2"/>
      <c r="B9" s="2"/>
      <c r="C9" s="1"/>
      <c r="D9" s="1"/>
      <c r="E9" s="1"/>
      <c r="F9" s="1"/>
      <c r="G9" s="1"/>
      <c r="H9" s="1"/>
      <c r="I9" s="1"/>
      <c r="J9" s="1"/>
    </row>
    <row r="10" spans="1:13" ht="84.75" customHeight="1" x14ac:dyDescent="0.3">
      <c r="A10" s="60" t="s">
        <v>832</v>
      </c>
      <c r="B10" s="60" t="s">
        <v>833</v>
      </c>
      <c r="C10" s="60" t="s">
        <v>831</v>
      </c>
      <c r="D10" s="60" t="s">
        <v>879</v>
      </c>
      <c r="E10" s="60" t="s">
        <v>865</v>
      </c>
      <c r="F10" s="60"/>
      <c r="G10" s="60"/>
      <c r="H10" s="60"/>
      <c r="I10" s="60"/>
      <c r="J10" s="60"/>
    </row>
    <row r="11" spans="1:13" ht="85.5" customHeight="1" x14ac:dyDescent="0.3">
      <c r="A11" s="60"/>
      <c r="B11" s="60"/>
      <c r="C11" s="60"/>
      <c r="D11" s="60"/>
      <c r="E11" s="11" t="s">
        <v>877</v>
      </c>
      <c r="F11" s="11" t="s">
        <v>873</v>
      </c>
      <c r="G11" s="11" t="s">
        <v>878</v>
      </c>
      <c r="H11" s="11" t="s">
        <v>874</v>
      </c>
      <c r="I11" s="11" t="s">
        <v>876</v>
      </c>
      <c r="J11" s="11" t="s">
        <v>875</v>
      </c>
    </row>
    <row r="12" spans="1:13" ht="18" customHeight="1" x14ac:dyDescent="0.3">
      <c r="A12" s="60"/>
      <c r="B12" s="60"/>
      <c r="C12" s="60"/>
      <c r="D12" s="11" t="s">
        <v>26</v>
      </c>
      <c r="E12" s="11" t="s">
        <v>12</v>
      </c>
      <c r="F12" s="11" t="s">
        <v>12</v>
      </c>
      <c r="G12" s="11" t="s">
        <v>12</v>
      </c>
      <c r="H12" s="11" t="s">
        <v>12</v>
      </c>
      <c r="I12" s="11" t="s">
        <v>12</v>
      </c>
      <c r="J12" s="11" t="s">
        <v>12</v>
      </c>
    </row>
    <row r="13" spans="1:13" ht="15" customHeight="1" x14ac:dyDescent="0.3">
      <c r="A13" s="11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11">
        <v>7</v>
      </c>
      <c r="H13" s="11">
        <v>8</v>
      </c>
      <c r="I13" s="11">
        <v>9</v>
      </c>
      <c r="J13" s="11">
        <v>10</v>
      </c>
      <c r="M13" s="29">
        <v>1</v>
      </c>
    </row>
    <row r="14" spans="1:13" s="27" customFormat="1" ht="15.6" x14ac:dyDescent="0.3">
      <c r="A14" s="68" t="s">
        <v>13</v>
      </c>
      <c r="B14" s="68"/>
      <c r="C14" s="68"/>
      <c r="D14" s="13">
        <f t="shared" ref="D14:J14" si="0">SUM(D15:D420)</f>
        <v>64434164.770000003</v>
      </c>
      <c r="E14" s="13">
        <f t="shared" si="0"/>
        <v>48717356.769999996</v>
      </c>
      <c r="F14" s="13">
        <f t="shared" si="0"/>
        <v>0</v>
      </c>
      <c r="G14" s="13">
        <f t="shared" si="0"/>
        <v>0</v>
      </c>
      <c r="H14" s="13">
        <f t="shared" si="0"/>
        <v>9744000</v>
      </c>
      <c r="I14" s="13">
        <f t="shared" si="0"/>
        <v>5972808</v>
      </c>
      <c r="J14" s="13">
        <f t="shared" si="0"/>
        <v>0</v>
      </c>
      <c r="K14" s="7"/>
      <c r="M14" s="27">
        <v>2</v>
      </c>
    </row>
    <row r="15" spans="1:13" ht="15.6" x14ac:dyDescent="0.3">
      <c r="A15" s="28" t="s">
        <v>27</v>
      </c>
      <c r="B15" s="28" t="s">
        <v>27</v>
      </c>
      <c r="C15" s="12" t="s">
        <v>964</v>
      </c>
      <c r="D15" s="13">
        <v>104000</v>
      </c>
      <c r="E15" s="13">
        <v>80000</v>
      </c>
      <c r="F15" s="13">
        <v>0</v>
      </c>
      <c r="G15" s="13">
        <v>0</v>
      </c>
      <c r="H15" s="13">
        <v>24000</v>
      </c>
      <c r="I15" s="13">
        <v>0</v>
      </c>
      <c r="J15" s="13">
        <v>0</v>
      </c>
      <c r="K15"/>
    </row>
    <row r="16" spans="1:13" ht="15.6" x14ac:dyDescent="0.3">
      <c r="A16" s="28" t="s">
        <v>28</v>
      </c>
      <c r="B16" s="28" t="s">
        <v>28</v>
      </c>
      <c r="C16" s="12" t="s">
        <v>588</v>
      </c>
      <c r="D16" s="13">
        <v>104000</v>
      </c>
      <c r="E16" s="13">
        <v>80000</v>
      </c>
      <c r="F16" s="13">
        <v>0</v>
      </c>
      <c r="G16" s="13">
        <v>0</v>
      </c>
      <c r="H16" s="13">
        <v>24000</v>
      </c>
      <c r="I16" s="13">
        <v>0</v>
      </c>
      <c r="J16" s="13">
        <v>0</v>
      </c>
      <c r="K16"/>
    </row>
    <row r="17" spans="1:11" ht="15.6" x14ac:dyDescent="0.3">
      <c r="A17" s="28" t="s">
        <v>29</v>
      </c>
      <c r="B17" s="28" t="s">
        <v>29</v>
      </c>
      <c r="C17" s="12" t="s">
        <v>978</v>
      </c>
      <c r="D17" s="13">
        <v>224000</v>
      </c>
      <c r="E17" s="13">
        <v>200000</v>
      </c>
      <c r="F17" s="13">
        <v>0</v>
      </c>
      <c r="G17" s="13">
        <v>0</v>
      </c>
      <c r="H17" s="13">
        <v>24000</v>
      </c>
      <c r="I17" s="13">
        <v>0</v>
      </c>
      <c r="J17" s="13">
        <v>0</v>
      </c>
      <c r="K17"/>
    </row>
    <row r="18" spans="1:11" ht="15.6" x14ac:dyDescent="0.3">
      <c r="A18" s="28" t="s">
        <v>30</v>
      </c>
      <c r="B18" s="28" t="s">
        <v>30</v>
      </c>
      <c r="C18" s="12" t="s">
        <v>949</v>
      </c>
      <c r="D18" s="13">
        <v>104000</v>
      </c>
      <c r="E18" s="13">
        <v>80000</v>
      </c>
      <c r="F18" s="13">
        <v>0</v>
      </c>
      <c r="G18" s="13">
        <v>0</v>
      </c>
      <c r="H18" s="13">
        <v>24000</v>
      </c>
      <c r="I18" s="13">
        <v>0</v>
      </c>
      <c r="J18" s="13">
        <v>0</v>
      </c>
      <c r="K18"/>
    </row>
    <row r="19" spans="1:11" ht="15.6" x14ac:dyDescent="0.3">
      <c r="A19" s="28" t="s">
        <v>31</v>
      </c>
      <c r="B19" s="28" t="s">
        <v>31</v>
      </c>
      <c r="C19" s="12" t="s">
        <v>931</v>
      </c>
      <c r="D19" s="13">
        <v>104000</v>
      </c>
      <c r="E19" s="13">
        <v>80000</v>
      </c>
      <c r="F19" s="13">
        <v>0</v>
      </c>
      <c r="G19" s="13">
        <v>0</v>
      </c>
      <c r="H19" s="13">
        <v>24000</v>
      </c>
      <c r="I19" s="13">
        <v>0</v>
      </c>
      <c r="J19" s="13">
        <v>0</v>
      </c>
      <c r="K19"/>
    </row>
    <row r="20" spans="1:11" ht="15.6" x14ac:dyDescent="0.3">
      <c r="A20" s="28" t="s">
        <v>32</v>
      </c>
      <c r="B20" s="28" t="s">
        <v>32</v>
      </c>
      <c r="C20" s="12" t="s">
        <v>950</v>
      </c>
      <c r="D20" s="13">
        <v>104000</v>
      </c>
      <c r="E20" s="13">
        <v>80000</v>
      </c>
      <c r="F20" s="13">
        <v>0</v>
      </c>
      <c r="G20" s="13">
        <v>0</v>
      </c>
      <c r="H20" s="13">
        <v>24000</v>
      </c>
      <c r="I20" s="13">
        <v>0</v>
      </c>
      <c r="J20" s="13">
        <v>0</v>
      </c>
      <c r="K20"/>
    </row>
    <row r="21" spans="1:11" ht="15.6" x14ac:dyDescent="0.3">
      <c r="A21" s="28" t="s">
        <v>33</v>
      </c>
      <c r="B21" s="28" t="s">
        <v>33</v>
      </c>
      <c r="C21" s="12" t="s">
        <v>951</v>
      </c>
      <c r="D21" s="13">
        <v>104000</v>
      </c>
      <c r="E21" s="13">
        <v>80000</v>
      </c>
      <c r="F21" s="13">
        <v>0</v>
      </c>
      <c r="G21" s="13">
        <v>0</v>
      </c>
      <c r="H21" s="13">
        <v>24000</v>
      </c>
      <c r="I21" s="13">
        <v>0</v>
      </c>
      <c r="J21" s="13">
        <v>0</v>
      </c>
      <c r="K21"/>
    </row>
    <row r="22" spans="1:11" ht="15.6" x14ac:dyDescent="0.3">
      <c r="A22" s="28" t="s">
        <v>34</v>
      </c>
      <c r="B22" s="28" t="s">
        <v>34</v>
      </c>
      <c r="C22" s="12" t="s">
        <v>952</v>
      </c>
      <c r="D22" s="13">
        <v>104000</v>
      </c>
      <c r="E22" s="13">
        <v>80000</v>
      </c>
      <c r="F22" s="13">
        <v>0</v>
      </c>
      <c r="G22" s="13">
        <v>0</v>
      </c>
      <c r="H22" s="13">
        <v>24000</v>
      </c>
      <c r="I22" s="13">
        <v>0</v>
      </c>
      <c r="J22" s="13">
        <v>0</v>
      </c>
      <c r="K22"/>
    </row>
    <row r="23" spans="1:11" ht="15.6" x14ac:dyDescent="0.3">
      <c r="A23" s="28" t="s">
        <v>35</v>
      </c>
      <c r="B23" s="28" t="s">
        <v>35</v>
      </c>
      <c r="C23" s="12" t="s">
        <v>953</v>
      </c>
      <c r="D23" s="13">
        <v>104000</v>
      </c>
      <c r="E23" s="13">
        <v>80000</v>
      </c>
      <c r="F23" s="13">
        <v>0</v>
      </c>
      <c r="G23" s="13">
        <v>0</v>
      </c>
      <c r="H23" s="13">
        <v>24000</v>
      </c>
      <c r="I23" s="13">
        <v>0</v>
      </c>
      <c r="J23" s="13">
        <v>0</v>
      </c>
      <c r="K23"/>
    </row>
    <row r="24" spans="1:11" ht="15.6" x14ac:dyDescent="0.3">
      <c r="A24" s="28" t="s">
        <v>36</v>
      </c>
      <c r="B24" s="28" t="s">
        <v>36</v>
      </c>
      <c r="C24" s="12" t="s">
        <v>954</v>
      </c>
      <c r="D24" s="13">
        <v>104000</v>
      </c>
      <c r="E24" s="13">
        <v>80000</v>
      </c>
      <c r="F24" s="13">
        <v>0</v>
      </c>
      <c r="G24" s="13">
        <v>0</v>
      </c>
      <c r="H24" s="13">
        <v>24000</v>
      </c>
      <c r="I24" s="13">
        <v>0</v>
      </c>
      <c r="J24" s="13">
        <v>0</v>
      </c>
      <c r="K24"/>
    </row>
    <row r="25" spans="1:11" ht="15.6" x14ac:dyDescent="0.3">
      <c r="A25" s="49" t="s">
        <v>37</v>
      </c>
      <c r="B25" s="49" t="s">
        <v>37</v>
      </c>
      <c r="C25" s="12" t="s">
        <v>509</v>
      </c>
      <c r="D25" s="13">
        <v>104000</v>
      </c>
      <c r="E25" s="13">
        <v>80000</v>
      </c>
      <c r="F25" s="13">
        <v>0</v>
      </c>
      <c r="G25" s="13">
        <v>0</v>
      </c>
      <c r="H25" s="13">
        <v>24000</v>
      </c>
      <c r="I25" s="13">
        <v>0</v>
      </c>
      <c r="J25" s="13">
        <v>0</v>
      </c>
      <c r="K25"/>
    </row>
    <row r="26" spans="1:11" ht="15.6" x14ac:dyDescent="0.3">
      <c r="A26" s="28" t="s">
        <v>38</v>
      </c>
      <c r="B26" s="28" t="s">
        <v>38</v>
      </c>
      <c r="C26" s="12" t="s">
        <v>510</v>
      </c>
      <c r="D26" s="13">
        <v>124000</v>
      </c>
      <c r="E26" s="13">
        <v>100000</v>
      </c>
      <c r="F26" s="13">
        <v>0</v>
      </c>
      <c r="G26" s="13">
        <v>0</v>
      </c>
      <c r="H26" s="13">
        <v>24000</v>
      </c>
      <c r="I26" s="13">
        <v>0</v>
      </c>
      <c r="J26" s="13">
        <v>0</v>
      </c>
      <c r="K26"/>
    </row>
    <row r="27" spans="1:11" ht="15.6" x14ac:dyDescent="0.3">
      <c r="A27" s="28" t="s">
        <v>39</v>
      </c>
      <c r="B27" s="28" t="s">
        <v>39</v>
      </c>
      <c r="C27" s="12" t="s">
        <v>825</v>
      </c>
      <c r="D27" s="13">
        <v>104000</v>
      </c>
      <c r="E27" s="13">
        <v>80000</v>
      </c>
      <c r="F27" s="13">
        <v>0</v>
      </c>
      <c r="G27" s="13">
        <v>0</v>
      </c>
      <c r="H27" s="13">
        <v>24000</v>
      </c>
      <c r="I27" s="13">
        <v>0</v>
      </c>
      <c r="J27" s="13">
        <v>0</v>
      </c>
      <c r="K27"/>
    </row>
    <row r="28" spans="1:11" ht="15.6" x14ac:dyDescent="0.3">
      <c r="A28" s="28" t="s">
        <v>40</v>
      </c>
      <c r="B28" s="28" t="s">
        <v>40</v>
      </c>
      <c r="C28" s="12" t="s">
        <v>826</v>
      </c>
      <c r="D28" s="13">
        <v>104000</v>
      </c>
      <c r="E28" s="13">
        <v>80000</v>
      </c>
      <c r="F28" s="13">
        <v>0</v>
      </c>
      <c r="G28" s="13">
        <v>0</v>
      </c>
      <c r="H28" s="13">
        <v>24000</v>
      </c>
      <c r="I28" s="13">
        <v>0</v>
      </c>
      <c r="J28" s="13">
        <v>0</v>
      </c>
      <c r="K28"/>
    </row>
    <row r="29" spans="1:11" ht="15.6" x14ac:dyDescent="0.3">
      <c r="A29" s="28" t="s">
        <v>41</v>
      </c>
      <c r="B29" s="28" t="s">
        <v>41</v>
      </c>
      <c r="C29" s="12" t="s">
        <v>827</v>
      </c>
      <c r="D29" s="13">
        <v>104000</v>
      </c>
      <c r="E29" s="13">
        <v>80000</v>
      </c>
      <c r="F29" s="13">
        <v>0</v>
      </c>
      <c r="G29" s="13">
        <v>0</v>
      </c>
      <c r="H29" s="13">
        <v>24000</v>
      </c>
      <c r="I29" s="13">
        <v>0</v>
      </c>
      <c r="J29" s="13">
        <v>0</v>
      </c>
      <c r="K29"/>
    </row>
    <row r="30" spans="1:11" ht="15.6" x14ac:dyDescent="0.3">
      <c r="A30" s="28" t="s">
        <v>42</v>
      </c>
      <c r="B30" s="28" t="s">
        <v>42</v>
      </c>
      <c r="C30" s="12" t="s">
        <v>820</v>
      </c>
      <c r="D30" s="13">
        <v>93204</v>
      </c>
      <c r="E30" s="13">
        <v>69204</v>
      </c>
      <c r="F30" s="13">
        <v>0</v>
      </c>
      <c r="G30" s="13">
        <v>0</v>
      </c>
      <c r="H30" s="13">
        <v>24000</v>
      </c>
      <c r="I30" s="13">
        <v>0</v>
      </c>
      <c r="J30" s="13">
        <v>0</v>
      </c>
      <c r="K30"/>
    </row>
    <row r="31" spans="1:11" ht="15.6" x14ac:dyDescent="0.3">
      <c r="A31" s="28" t="s">
        <v>43</v>
      </c>
      <c r="B31" s="28" t="s">
        <v>43</v>
      </c>
      <c r="C31" s="12" t="s">
        <v>589</v>
      </c>
      <c r="D31" s="13">
        <v>224000</v>
      </c>
      <c r="E31" s="13">
        <v>200000</v>
      </c>
      <c r="F31" s="13">
        <v>0</v>
      </c>
      <c r="G31" s="13">
        <v>0</v>
      </c>
      <c r="H31" s="13">
        <v>24000</v>
      </c>
      <c r="I31" s="13">
        <v>0</v>
      </c>
      <c r="J31" s="13">
        <v>0</v>
      </c>
      <c r="K31"/>
    </row>
    <row r="32" spans="1:11" ht="15.6" x14ac:dyDescent="0.3">
      <c r="A32" s="28" t="s">
        <v>44</v>
      </c>
      <c r="B32" s="28" t="s">
        <v>44</v>
      </c>
      <c r="C32" s="12" t="s">
        <v>590</v>
      </c>
      <c r="D32" s="13">
        <v>178113.3</v>
      </c>
      <c r="E32" s="13">
        <v>154113.29999999999</v>
      </c>
      <c r="F32" s="13">
        <v>0</v>
      </c>
      <c r="G32" s="13">
        <v>0</v>
      </c>
      <c r="H32" s="13">
        <v>24000</v>
      </c>
      <c r="I32" s="13">
        <v>0</v>
      </c>
      <c r="J32" s="13">
        <v>0</v>
      </c>
      <c r="K32"/>
    </row>
    <row r="33" spans="1:11" ht="15.6" x14ac:dyDescent="0.3">
      <c r="A33" s="28" t="s">
        <v>45</v>
      </c>
      <c r="B33" s="28" t="s">
        <v>45</v>
      </c>
      <c r="C33" s="12" t="s">
        <v>591</v>
      </c>
      <c r="D33" s="13">
        <v>104000</v>
      </c>
      <c r="E33" s="13">
        <v>80000</v>
      </c>
      <c r="F33" s="13">
        <v>0</v>
      </c>
      <c r="G33" s="13">
        <v>0</v>
      </c>
      <c r="H33" s="13">
        <v>24000</v>
      </c>
      <c r="I33" s="13">
        <v>0</v>
      </c>
      <c r="J33" s="13">
        <v>0</v>
      </c>
      <c r="K33"/>
    </row>
    <row r="34" spans="1:11" ht="15.6" x14ac:dyDescent="0.3">
      <c r="A34" s="28" t="s">
        <v>46</v>
      </c>
      <c r="B34" s="28" t="s">
        <v>46</v>
      </c>
      <c r="C34" s="12" t="s">
        <v>592</v>
      </c>
      <c r="D34" s="13">
        <v>104000</v>
      </c>
      <c r="E34" s="13">
        <v>80000</v>
      </c>
      <c r="F34" s="13">
        <v>0</v>
      </c>
      <c r="G34" s="13">
        <v>0</v>
      </c>
      <c r="H34" s="13">
        <v>24000</v>
      </c>
      <c r="I34" s="13">
        <v>0</v>
      </c>
      <c r="J34" s="13">
        <v>0</v>
      </c>
      <c r="K34"/>
    </row>
    <row r="35" spans="1:11" ht="15.6" x14ac:dyDescent="0.3">
      <c r="A35" s="28" t="s">
        <v>47</v>
      </c>
      <c r="B35" s="28" t="s">
        <v>47</v>
      </c>
      <c r="C35" s="12" t="s">
        <v>593</v>
      </c>
      <c r="D35" s="13">
        <v>35831.4</v>
      </c>
      <c r="E35" s="13">
        <v>11831.4</v>
      </c>
      <c r="F35" s="13">
        <v>0</v>
      </c>
      <c r="G35" s="13">
        <v>0</v>
      </c>
      <c r="H35" s="13">
        <v>24000</v>
      </c>
      <c r="I35" s="13">
        <v>0</v>
      </c>
      <c r="J35" s="13">
        <v>0</v>
      </c>
      <c r="K35"/>
    </row>
    <row r="36" spans="1:11" ht="15.6" x14ac:dyDescent="0.3">
      <c r="A36" s="28" t="s">
        <v>48</v>
      </c>
      <c r="B36" s="28" t="s">
        <v>48</v>
      </c>
      <c r="C36" s="12" t="s">
        <v>594</v>
      </c>
      <c r="D36" s="13">
        <v>35831.4</v>
      </c>
      <c r="E36" s="13">
        <v>11831.4</v>
      </c>
      <c r="F36" s="13">
        <v>0</v>
      </c>
      <c r="G36" s="13">
        <v>0</v>
      </c>
      <c r="H36" s="13">
        <v>24000</v>
      </c>
      <c r="I36" s="13">
        <v>0</v>
      </c>
      <c r="J36" s="13">
        <v>0</v>
      </c>
      <c r="K36"/>
    </row>
    <row r="37" spans="1:11" ht="15.6" x14ac:dyDescent="0.3">
      <c r="A37" s="28" t="s">
        <v>49</v>
      </c>
      <c r="B37" s="28" t="s">
        <v>49</v>
      </c>
      <c r="C37" s="12" t="s">
        <v>595</v>
      </c>
      <c r="D37" s="13">
        <v>104000</v>
      </c>
      <c r="E37" s="13">
        <v>80000</v>
      </c>
      <c r="F37" s="13">
        <v>0</v>
      </c>
      <c r="G37" s="13">
        <v>0</v>
      </c>
      <c r="H37" s="13">
        <v>24000</v>
      </c>
      <c r="I37" s="13">
        <v>0</v>
      </c>
      <c r="J37" s="13">
        <v>0</v>
      </c>
      <c r="K37"/>
    </row>
    <row r="38" spans="1:11" ht="15.6" x14ac:dyDescent="0.3">
      <c r="A38" s="28" t="s">
        <v>50</v>
      </c>
      <c r="B38" s="28" t="s">
        <v>50</v>
      </c>
      <c r="C38" s="12" t="s">
        <v>596</v>
      </c>
      <c r="D38" s="13">
        <v>104000</v>
      </c>
      <c r="E38" s="13">
        <v>80000</v>
      </c>
      <c r="F38" s="13">
        <v>0</v>
      </c>
      <c r="G38" s="13">
        <v>0</v>
      </c>
      <c r="H38" s="13">
        <v>24000</v>
      </c>
      <c r="I38" s="13">
        <v>0</v>
      </c>
      <c r="J38" s="13">
        <v>0</v>
      </c>
      <c r="K38"/>
    </row>
    <row r="39" spans="1:11" ht="15.6" x14ac:dyDescent="0.3">
      <c r="A39" s="28" t="s">
        <v>51</v>
      </c>
      <c r="B39" s="28" t="s">
        <v>51</v>
      </c>
      <c r="C39" s="12" t="s">
        <v>586</v>
      </c>
      <c r="D39" s="13">
        <v>104000</v>
      </c>
      <c r="E39" s="13">
        <v>80000</v>
      </c>
      <c r="F39" s="13">
        <v>0</v>
      </c>
      <c r="G39" s="13">
        <v>0</v>
      </c>
      <c r="H39" s="13">
        <v>24000</v>
      </c>
      <c r="I39" s="13">
        <v>0</v>
      </c>
      <c r="J39" s="13">
        <v>0</v>
      </c>
      <c r="K39"/>
    </row>
    <row r="40" spans="1:11" ht="15.6" x14ac:dyDescent="0.3">
      <c r="A40" s="28" t="s">
        <v>52</v>
      </c>
      <c r="B40" s="28" t="s">
        <v>52</v>
      </c>
      <c r="C40" s="12" t="s">
        <v>597</v>
      </c>
      <c r="D40" s="13">
        <v>115281.2</v>
      </c>
      <c r="E40" s="13">
        <v>91281.2</v>
      </c>
      <c r="F40" s="13">
        <v>0</v>
      </c>
      <c r="G40" s="13">
        <v>0</v>
      </c>
      <c r="H40" s="13">
        <v>24000</v>
      </c>
      <c r="I40" s="13">
        <v>0</v>
      </c>
      <c r="J40" s="13">
        <v>0</v>
      </c>
      <c r="K40"/>
    </row>
    <row r="41" spans="1:11" ht="15.6" x14ac:dyDescent="0.3">
      <c r="A41" s="28" t="s">
        <v>53</v>
      </c>
      <c r="B41" s="28" t="s">
        <v>53</v>
      </c>
      <c r="C41" s="12" t="s">
        <v>598</v>
      </c>
      <c r="D41" s="13">
        <v>94179.299999999988</v>
      </c>
      <c r="E41" s="13">
        <v>70179.299999999988</v>
      </c>
      <c r="F41" s="13">
        <v>0</v>
      </c>
      <c r="G41" s="13">
        <v>0</v>
      </c>
      <c r="H41" s="13">
        <v>24000</v>
      </c>
      <c r="I41" s="13">
        <v>0</v>
      </c>
      <c r="J41" s="13">
        <v>0</v>
      </c>
      <c r="K41"/>
    </row>
    <row r="42" spans="1:11" ht="15.6" x14ac:dyDescent="0.3">
      <c r="A42" s="28" t="s">
        <v>54</v>
      </c>
      <c r="B42" s="28" t="s">
        <v>54</v>
      </c>
      <c r="C42" s="12" t="s">
        <v>599</v>
      </c>
      <c r="D42" s="13">
        <v>104000</v>
      </c>
      <c r="E42" s="13">
        <v>80000</v>
      </c>
      <c r="F42" s="13">
        <v>0</v>
      </c>
      <c r="G42" s="13">
        <v>0</v>
      </c>
      <c r="H42" s="13">
        <v>24000</v>
      </c>
      <c r="I42" s="13">
        <v>0</v>
      </c>
      <c r="J42" s="13">
        <v>0</v>
      </c>
      <c r="K42"/>
    </row>
    <row r="43" spans="1:11" ht="15.6" x14ac:dyDescent="0.3">
      <c r="A43" s="28" t="s">
        <v>55</v>
      </c>
      <c r="B43" s="28" t="s">
        <v>55</v>
      </c>
      <c r="C43" s="12" t="s">
        <v>600</v>
      </c>
      <c r="D43" s="13">
        <v>104000</v>
      </c>
      <c r="E43" s="13">
        <v>80000</v>
      </c>
      <c r="F43" s="13">
        <v>0</v>
      </c>
      <c r="G43" s="13">
        <v>0</v>
      </c>
      <c r="H43" s="13">
        <v>24000</v>
      </c>
      <c r="I43" s="13">
        <v>0</v>
      </c>
      <c r="J43" s="13">
        <v>0</v>
      </c>
      <c r="K43"/>
    </row>
    <row r="44" spans="1:11" ht="15.6" x14ac:dyDescent="0.3">
      <c r="A44" s="28" t="s">
        <v>56</v>
      </c>
      <c r="B44" s="28" t="s">
        <v>56</v>
      </c>
      <c r="C44" s="12" t="s">
        <v>601</v>
      </c>
      <c r="D44" s="13">
        <v>104000</v>
      </c>
      <c r="E44" s="13">
        <v>80000</v>
      </c>
      <c r="F44" s="13">
        <v>0</v>
      </c>
      <c r="G44" s="13">
        <v>0</v>
      </c>
      <c r="H44" s="13">
        <v>24000</v>
      </c>
      <c r="I44" s="13">
        <v>0</v>
      </c>
      <c r="J44" s="13">
        <v>0</v>
      </c>
      <c r="K44"/>
    </row>
    <row r="45" spans="1:11" ht="15.6" x14ac:dyDescent="0.3">
      <c r="A45" s="28" t="s">
        <v>57</v>
      </c>
      <c r="B45" s="28" t="s">
        <v>57</v>
      </c>
      <c r="C45" s="12" t="s">
        <v>602</v>
      </c>
      <c r="D45" s="13">
        <v>104000</v>
      </c>
      <c r="E45" s="13">
        <v>80000</v>
      </c>
      <c r="F45" s="13">
        <v>0</v>
      </c>
      <c r="G45" s="13">
        <v>0</v>
      </c>
      <c r="H45" s="13">
        <v>24000</v>
      </c>
      <c r="I45" s="13">
        <v>0</v>
      </c>
      <c r="J45" s="13">
        <v>0</v>
      </c>
      <c r="K45"/>
    </row>
    <row r="46" spans="1:11" ht="15.6" x14ac:dyDescent="0.3">
      <c r="A46" s="28" t="s">
        <v>58</v>
      </c>
      <c r="B46" s="28" t="s">
        <v>58</v>
      </c>
      <c r="C46" s="12" t="s">
        <v>587</v>
      </c>
      <c r="D46" s="13">
        <v>524000</v>
      </c>
      <c r="E46" s="13">
        <v>500000</v>
      </c>
      <c r="F46" s="13">
        <v>0</v>
      </c>
      <c r="G46" s="13">
        <v>0</v>
      </c>
      <c r="H46" s="13">
        <v>24000</v>
      </c>
      <c r="I46" s="13">
        <v>0</v>
      </c>
      <c r="J46" s="13">
        <v>0</v>
      </c>
      <c r="K46"/>
    </row>
    <row r="47" spans="1:11" ht="15.6" x14ac:dyDescent="0.3">
      <c r="A47" s="28" t="s">
        <v>59</v>
      </c>
      <c r="B47" s="28" t="s">
        <v>59</v>
      </c>
      <c r="C47" s="12" t="s">
        <v>828</v>
      </c>
      <c r="D47" s="13">
        <v>60496.800000000003</v>
      </c>
      <c r="E47" s="13">
        <v>36496.800000000003</v>
      </c>
      <c r="F47" s="13">
        <v>0</v>
      </c>
      <c r="G47" s="13">
        <v>0</v>
      </c>
      <c r="H47" s="13">
        <v>24000</v>
      </c>
      <c r="I47" s="13">
        <v>0</v>
      </c>
      <c r="J47" s="13">
        <v>0</v>
      </c>
      <c r="K47"/>
    </row>
    <row r="48" spans="1:11" ht="31.2" x14ac:dyDescent="0.3">
      <c r="A48" s="28" t="s">
        <v>60</v>
      </c>
      <c r="B48" s="28" t="s">
        <v>60</v>
      </c>
      <c r="C48" s="12" t="s">
        <v>829</v>
      </c>
      <c r="D48" s="13">
        <v>104000</v>
      </c>
      <c r="E48" s="13">
        <v>80000</v>
      </c>
      <c r="F48" s="13">
        <v>0</v>
      </c>
      <c r="G48" s="13">
        <v>0</v>
      </c>
      <c r="H48" s="13">
        <v>24000</v>
      </c>
      <c r="I48" s="13">
        <v>0</v>
      </c>
      <c r="J48" s="13">
        <v>0</v>
      </c>
      <c r="K48"/>
    </row>
    <row r="49" spans="1:11" ht="31.2" x14ac:dyDescent="0.3">
      <c r="A49" s="28" t="s">
        <v>61</v>
      </c>
      <c r="B49" s="28" t="s">
        <v>61</v>
      </c>
      <c r="C49" s="12" t="s">
        <v>830</v>
      </c>
      <c r="D49" s="13">
        <v>104000</v>
      </c>
      <c r="E49" s="13">
        <v>80000</v>
      </c>
      <c r="F49" s="13">
        <v>0</v>
      </c>
      <c r="G49" s="13">
        <v>0</v>
      </c>
      <c r="H49" s="13">
        <v>24000</v>
      </c>
      <c r="I49" s="13">
        <v>0</v>
      </c>
      <c r="J49" s="13">
        <v>0</v>
      </c>
      <c r="K49"/>
    </row>
    <row r="50" spans="1:11" ht="31.2" x14ac:dyDescent="0.3">
      <c r="A50" s="28" t="s">
        <v>62</v>
      </c>
      <c r="B50" s="28" t="s">
        <v>62</v>
      </c>
      <c r="C50" s="12" t="s">
        <v>916</v>
      </c>
      <c r="D50" s="13">
        <v>184000</v>
      </c>
      <c r="E50" s="13">
        <v>160000</v>
      </c>
      <c r="F50" s="13">
        <v>0</v>
      </c>
      <c r="G50" s="13">
        <v>0</v>
      </c>
      <c r="H50" s="13">
        <v>24000</v>
      </c>
      <c r="I50" s="13">
        <v>0</v>
      </c>
      <c r="J50" s="13">
        <v>0</v>
      </c>
      <c r="K50"/>
    </row>
    <row r="51" spans="1:11" ht="15.6" x14ac:dyDescent="0.3">
      <c r="A51" s="28" t="s">
        <v>63</v>
      </c>
      <c r="B51" s="28" t="s">
        <v>63</v>
      </c>
      <c r="C51" s="12" t="s">
        <v>511</v>
      </c>
      <c r="D51" s="13">
        <v>150866</v>
      </c>
      <c r="E51" s="13">
        <v>126866</v>
      </c>
      <c r="F51" s="13">
        <v>0</v>
      </c>
      <c r="G51" s="13">
        <v>0</v>
      </c>
      <c r="H51" s="13">
        <v>24000</v>
      </c>
      <c r="I51" s="13">
        <v>0</v>
      </c>
      <c r="J51" s="13">
        <v>0</v>
      </c>
      <c r="K51"/>
    </row>
    <row r="52" spans="1:11" ht="15.6" x14ac:dyDescent="0.3">
      <c r="A52" s="28" t="s">
        <v>64</v>
      </c>
      <c r="B52" s="28" t="s">
        <v>64</v>
      </c>
      <c r="C52" s="12" t="s">
        <v>512</v>
      </c>
      <c r="D52" s="13">
        <f>E52+H52</f>
        <v>104000</v>
      </c>
      <c r="E52" s="13">
        <v>80000</v>
      </c>
      <c r="F52" s="13">
        <v>0</v>
      </c>
      <c r="G52" s="13">
        <v>0</v>
      </c>
      <c r="H52" s="13">
        <v>24000</v>
      </c>
      <c r="I52" s="13">
        <v>0</v>
      </c>
      <c r="J52" s="13">
        <v>0</v>
      </c>
      <c r="K52"/>
    </row>
    <row r="53" spans="1:11" ht="15.6" x14ac:dyDescent="0.3">
      <c r="A53" s="28" t="s">
        <v>65</v>
      </c>
      <c r="B53" s="28" t="s">
        <v>65</v>
      </c>
      <c r="C53" s="12" t="s">
        <v>837</v>
      </c>
      <c r="D53" s="13">
        <v>224000</v>
      </c>
      <c r="E53" s="13">
        <v>200000</v>
      </c>
      <c r="F53" s="13">
        <v>0</v>
      </c>
      <c r="G53" s="13">
        <v>0</v>
      </c>
      <c r="H53" s="13">
        <v>24000</v>
      </c>
      <c r="I53" s="13">
        <v>0</v>
      </c>
      <c r="J53" s="13">
        <v>0</v>
      </c>
      <c r="K53"/>
    </row>
    <row r="54" spans="1:11" ht="31.2" x14ac:dyDescent="0.3">
      <c r="A54" s="28" t="s">
        <v>66</v>
      </c>
      <c r="B54" s="28" t="s">
        <v>66</v>
      </c>
      <c r="C54" s="12" t="s">
        <v>914</v>
      </c>
      <c r="D54" s="13">
        <v>104000</v>
      </c>
      <c r="E54" s="13">
        <v>80000</v>
      </c>
      <c r="F54" s="13">
        <v>0</v>
      </c>
      <c r="G54" s="13">
        <v>0</v>
      </c>
      <c r="H54" s="13">
        <v>24000</v>
      </c>
      <c r="I54" s="13">
        <v>0</v>
      </c>
      <c r="J54" s="13">
        <v>0</v>
      </c>
      <c r="K54"/>
    </row>
    <row r="55" spans="1:11" ht="15.6" x14ac:dyDescent="0.3">
      <c r="A55" s="28" t="s">
        <v>67</v>
      </c>
      <c r="B55" s="28" t="s">
        <v>67</v>
      </c>
      <c r="C55" s="12" t="s">
        <v>936</v>
      </c>
      <c r="D55" s="13">
        <v>104000</v>
      </c>
      <c r="E55" s="13">
        <v>80000</v>
      </c>
      <c r="F55" s="13">
        <v>0</v>
      </c>
      <c r="G55" s="13">
        <v>0</v>
      </c>
      <c r="H55" s="13">
        <v>24000</v>
      </c>
      <c r="I55" s="13">
        <v>0</v>
      </c>
      <c r="J55" s="13">
        <v>0</v>
      </c>
      <c r="K55"/>
    </row>
    <row r="56" spans="1:11" ht="31.2" x14ac:dyDescent="0.3">
      <c r="A56" s="28" t="s">
        <v>68</v>
      </c>
      <c r="B56" s="28" t="s">
        <v>68</v>
      </c>
      <c r="C56" s="12" t="s">
        <v>915</v>
      </c>
      <c r="D56" s="13">
        <v>119211.8</v>
      </c>
      <c r="E56" s="13">
        <v>95211.8</v>
      </c>
      <c r="F56" s="13">
        <v>0</v>
      </c>
      <c r="G56" s="13">
        <v>0</v>
      </c>
      <c r="H56" s="13">
        <v>24000</v>
      </c>
      <c r="I56" s="13">
        <v>0</v>
      </c>
      <c r="J56" s="13">
        <v>0</v>
      </c>
      <c r="K56"/>
    </row>
    <row r="57" spans="1:11" ht="15.6" x14ac:dyDescent="0.3">
      <c r="A57" s="28" t="s">
        <v>69</v>
      </c>
      <c r="B57" s="28" t="s">
        <v>69</v>
      </c>
      <c r="C57" s="12" t="s">
        <v>937</v>
      </c>
      <c r="D57" s="13">
        <v>104000</v>
      </c>
      <c r="E57" s="13">
        <v>80000</v>
      </c>
      <c r="F57" s="13">
        <v>0</v>
      </c>
      <c r="G57" s="13">
        <v>0</v>
      </c>
      <c r="H57" s="13">
        <v>24000</v>
      </c>
      <c r="I57" s="13">
        <v>0</v>
      </c>
      <c r="J57" s="13">
        <v>0</v>
      </c>
      <c r="K57"/>
    </row>
    <row r="58" spans="1:11" ht="15.6" x14ac:dyDescent="0.3">
      <c r="A58" s="28" t="s">
        <v>70</v>
      </c>
      <c r="B58" s="28" t="s">
        <v>70</v>
      </c>
      <c r="C58" s="12" t="s">
        <v>604</v>
      </c>
      <c r="D58" s="13">
        <v>104000</v>
      </c>
      <c r="E58" s="13">
        <v>80000</v>
      </c>
      <c r="F58" s="13">
        <v>0</v>
      </c>
      <c r="G58" s="13">
        <v>0</v>
      </c>
      <c r="H58" s="13">
        <v>24000</v>
      </c>
      <c r="I58" s="13">
        <v>0</v>
      </c>
      <c r="J58" s="13">
        <v>0</v>
      </c>
      <c r="K58"/>
    </row>
    <row r="59" spans="1:11" ht="15.6" x14ac:dyDescent="0.3">
      <c r="A59" s="28" t="s">
        <v>71</v>
      </c>
      <c r="B59" s="28" t="s">
        <v>71</v>
      </c>
      <c r="C59" s="12" t="s">
        <v>605</v>
      </c>
      <c r="D59" s="13">
        <v>67581</v>
      </c>
      <c r="E59" s="13">
        <v>43581</v>
      </c>
      <c r="F59" s="13">
        <v>0</v>
      </c>
      <c r="G59" s="13">
        <v>0</v>
      </c>
      <c r="H59" s="13">
        <v>24000</v>
      </c>
      <c r="I59" s="13">
        <v>0</v>
      </c>
      <c r="J59" s="13">
        <v>0</v>
      </c>
      <c r="K59"/>
    </row>
    <row r="60" spans="1:11" ht="15.6" x14ac:dyDescent="0.3">
      <c r="A60" s="28" t="s">
        <v>72</v>
      </c>
      <c r="B60" s="28" t="s">
        <v>72</v>
      </c>
      <c r="C60" s="12" t="s">
        <v>606</v>
      </c>
      <c r="D60" s="13">
        <v>104000</v>
      </c>
      <c r="E60" s="13">
        <v>80000</v>
      </c>
      <c r="F60" s="13">
        <v>0</v>
      </c>
      <c r="G60" s="13">
        <v>0</v>
      </c>
      <c r="H60" s="13">
        <v>24000</v>
      </c>
      <c r="I60" s="13">
        <v>0</v>
      </c>
      <c r="J60" s="13">
        <v>0</v>
      </c>
      <c r="K60"/>
    </row>
    <row r="61" spans="1:11" ht="15.6" x14ac:dyDescent="0.3">
      <c r="A61" s="28" t="s">
        <v>73</v>
      </c>
      <c r="B61" s="28" t="s">
        <v>73</v>
      </c>
      <c r="C61" s="12" t="s">
        <v>607</v>
      </c>
      <c r="D61" s="13">
        <v>35831.4</v>
      </c>
      <c r="E61" s="13">
        <v>11831.4</v>
      </c>
      <c r="F61" s="13">
        <v>0</v>
      </c>
      <c r="G61" s="13">
        <v>0</v>
      </c>
      <c r="H61" s="13">
        <v>24000</v>
      </c>
      <c r="I61" s="13">
        <v>0</v>
      </c>
      <c r="J61" s="13">
        <v>0</v>
      </c>
      <c r="K61"/>
    </row>
    <row r="62" spans="1:11" ht="15.6" x14ac:dyDescent="0.3">
      <c r="A62" s="28" t="s">
        <v>74</v>
      </c>
      <c r="B62" s="28" t="s">
        <v>74</v>
      </c>
      <c r="C62" s="12" t="s">
        <v>608</v>
      </c>
      <c r="D62" s="13">
        <v>104000</v>
      </c>
      <c r="E62" s="13">
        <v>80000</v>
      </c>
      <c r="F62" s="13">
        <v>0</v>
      </c>
      <c r="G62" s="13">
        <v>0</v>
      </c>
      <c r="H62" s="13">
        <v>24000</v>
      </c>
      <c r="I62" s="13">
        <v>0</v>
      </c>
      <c r="J62" s="13">
        <v>0</v>
      </c>
      <c r="K62"/>
    </row>
    <row r="63" spans="1:11" ht="15.6" x14ac:dyDescent="0.3">
      <c r="A63" s="28" t="s">
        <v>75</v>
      </c>
      <c r="B63" s="28" t="s">
        <v>75</v>
      </c>
      <c r="C63" s="12" t="s">
        <v>609</v>
      </c>
      <c r="D63" s="13">
        <v>104000</v>
      </c>
      <c r="E63" s="13">
        <v>80000</v>
      </c>
      <c r="F63" s="13">
        <v>0</v>
      </c>
      <c r="G63" s="13">
        <v>0</v>
      </c>
      <c r="H63" s="13">
        <v>24000</v>
      </c>
      <c r="I63" s="13">
        <v>0</v>
      </c>
      <c r="J63" s="13">
        <v>0</v>
      </c>
      <c r="K63"/>
    </row>
    <row r="64" spans="1:11" ht="15.6" x14ac:dyDescent="0.3">
      <c r="A64" s="28" t="s">
        <v>76</v>
      </c>
      <c r="B64" s="28" t="s">
        <v>76</v>
      </c>
      <c r="C64" s="12" t="s">
        <v>955</v>
      </c>
      <c r="D64" s="13">
        <v>104000</v>
      </c>
      <c r="E64" s="13">
        <v>80000</v>
      </c>
      <c r="F64" s="13">
        <v>0</v>
      </c>
      <c r="G64" s="13">
        <v>0</v>
      </c>
      <c r="H64" s="13">
        <v>24000</v>
      </c>
      <c r="I64" s="13">
        <v>0</v>
      </c>
      <c r="J64" s="13">
        <v>0</v>
      </c>
      <c r="K64"/>
    </row>
    <row r="65" spans="1:11" ht="15.6" x14ac:dyDescent="0.3">
      <c r="A65" s="28" t="s">
        <v>77</v>
      </c>
      <c r="B65" s="28" t="s">
        <v>77</v>
      </c>
      <c r="C65" s="12" t="s">
        <v>610</v>
      </c>
      <c r="D65" s="13">
        <v>104000</v>
      </c>
      <c r="E65" s="13">
        <v>80000</v>
      </c>
      <c r="F65" s="13">
        <v>0</v>
      </c>
      <c r="G65" s="13">
        <v>0</v>
      </c>
      <c r="H65" s="13">
        <v>24000</v>
      </c>
      <c r="I65" s="13">
        <v>0</v>
      </c>
      <c r="J65" s="13">
        <v>0</v>
      </c>
      <c r="K65"/>
    </row>
    <row r="66" spans="1:11" ht="15.6" x14ac:dyDescent="0.3">
      <c r="A66" s="28" t="s">
        <v>78</v>
      </c>
      <c r="B66" s="28" t="s">
        <v>78</v>
      </c>
      <c r="C66" s="12" t="s">
        <v>611</v>
      </c>
      <c r="D66" s="13">
        <v>104000</v>
      </c>
      <c r="E66" s="13">
        <v>80000</v>
      </c>
      <c r="F66" s="13">
        <v>0</v>
      </c>
      <c r="G66" s="13">
        <v>0</v>
      </c>
      <c r="H66" s="13">
        <v>24000</v>
      </c>
      <c r="I66" s="13">
        <v>0</v>
      </c>
      <c r="J66" s="13">
        <v>0</v>
      </c>
      <c r="K66"/>
    </row>
    <row r="67" spans="1:11" ht="15.6" x14ac:dyDescent="0.3">
      <c r="A67" s="28" t="s">
        <v>79</v>
      </c>
      <c r="B67" s="28" t="s">
        <v>79</v>
      </c>
      <c r="C67" s="12" t="s">
        <v>612</v>
      </c>
      <c r="D67" s="13">
        <f>E67+H67</f>
        <v>46431.82</v>
      </c>
      <c r="E67" s="13">
        <v>22431.82</v>
      </c>
      <c r="F67" s="13">
        <v>0</v>
      </c>
      <c r="G67" s="13">
        <v>0</v>
      </c>
      <c r="H67" s="13">
        <v>24000</v>
      </c>
      <c r="I67" s="13">
        <v>0</v>
      </c>
      <c r="J67" s="13">
        <v>0</v>
      </c>
      <c r="K67"/>
    </row>
    <row r="68" spans="1:11" ht="15.6" x14ac:dyDescent="0.3">
      <c r="A68" s="28" t="s">
        <v>80</v>
      </c>
      <c r="B68" s="28" t="s">
        <v>80</v>
      </c>
      <c r="C68" s="12" t="s">
        <v>613</v>
      </c>
      <c r="D68" s="13">
        <v>104000</v>
      </c>
      <c r="E68" s="13">
        <v>80000</v>
      </c>
      <c r="F68" s="13">
        <v>0</v>
      </c>
      <c r="G68" s="13">
        <v>0</v>
      </c>
      <c r="H68" s="13">
        <v>24000</v>
      </c>
      <c r="I68" s="13">
        <v>0</v>
      </c>
      <c r="J68" s="13">
        <v>0</v>
      </c>
      <c r="K68"/>
    </row>
    <row r="69" spans="1:11" ht="15.6" x14ac:dyDescent="0.3">
      <c r="A69" s="28" t="s">
        <v>81</v>
      </c>
      <c r="B69" s="28" t="s">
        <v>81</v>
      </c>
      <c r="C69" s="12" t="s">
        <v>614</v>
      </c>
      <c r="D69" s="13">
        <v>104000</v>
      </c>
      <c r="E69" s="13">
        <v>80000</v>
      </c>
      <c r="F69" s="13">
        <v>0</v>
      </c>
      <c r="G69" s="13">
        <v>0</v>
      </c>
      <c r="H69" s="13">
        <v>24000</v>
      </c>
      <c r="I69" s="13">
        <v>0</v>
      </c>
      <c r="J69" s="13">
        <v>0</v>
      </c>
      <c r="K69"/>
    </row>
    <row r="70" spans="1:11" ht="15.6" x14ac:dyDescent="0.3">
      <c r="A70" s="28" t="s">
        <v>82</v>
      </c>
      <c r="B70" s="28" t="s">
        <v>82</v>
      </c>
      <c r="C70" s="12" t="s">
        <v>615</v>
      </c>
      <c r="D70" s="13">
        <v>104000</v>
      </c>
      <c r="E70" s="13">
        <v>80000</v>
      </c>
      <c r="F70" s="13">
        <v>0</v>
      </c>
      <c r="G70" s="13">
        <v>0</v>
      </c>
      <c r="H70" s="13">
        <v>24000</v>
      </c>
      <c r="I70" s="13">
        <v>0</v>
      </c>
      <c r="J70" s="13">
        <v>0</v>
      </c>
      <c r="K70"/>
    </row>
    <row r="71" spans="1:11" ht="15.6" x14ac:dyDescent="0.3">
      <c r="A71" s="28" t="s">
        <v>83</v>
      </c>
      <c r="B71" s="28" t="s">
        <v>83</v>
      </c>
      <c r="C71" s="12" t="s">
        <v>616</v>
      </c>
      <c r="D71" s="13">
        <v>184000</v>
      </c>
      <c r="E71" s="13">
        <v>160000</v>
      </c>
      <c r="F71" s="13">
        <v>0</v>
      </c>
      <c r="G71" s="13">
        <v>0</v>
      </c>
      <c r="H71" s="13">
        <v>24000</v>
      </c>
      <c r="I71" s="13">
        <v>0</v>
      </c>
      <c r="J71" s="13">
        <v>0</v>
      </c>
      <c r="K71"/>
    </row>
    <row r="72" spans="1:11" ht="15.6" x14ac:dyDescent="0.3">
      <c r="A72" s="28" t="s">
        <v>84</v>
      </c>
      <c r="B72" s="28" t="s">
        <v>84</v>
      </c>
      <c r="C72" s="12" t="s">
        <v>617</v>
      </c>
      <c r="D72" s="13">
        <v>104000</v>
      </c>
      <c r="E72" s="13">
        <v>80000</v>
      </c>
      <c r="F72" s="13">
        <v>0</v>
      </c>
      <c r="G72" s="13">
        <v>0</v>
      </c>
      <c r="H72" s="13">
        <v>24000</v>
      </c>
      <c r="I72" s="13">
        <v>0</v>
      </c>
      <c r="J72" s="13">
        <v>0</v>
      </c>
      <c r="K72"/>
    </row>
    <row r="73" spans="1:11" ht="15.6" x14ac:dyDescent="0.3">
      <c r="A73" s="28" t="s">
        <v>85</v>
      </c>
      <c r="B73" s="28" t="s">
        <v>85</v>
      </c>
      <c r="C73" s="12" t="s">
        <v>618</v>
      </c>
      <c r="D73" s="13">
        <v>104000</v>
      </c>
      <c r="E73" s="13">
        <v>80000</v>
      </c>
      <c r="F73" s="13">
        <v>0</v>
      </c>
      <c r="G73" s="13">
        <v>0</v>
      </c>
      <c r="H73" s="13">
        <v>24000</v>
      </c>
      <c r="I73" s="13">
        <v>0</v>
      </c>
      <c r="J73" s="13">
        <v>0</v>
      </c>
      <c r="K73"/>
    </row>
    <row r="74" spans="1:11" ht="15.6" x14ac:dyDescent="0.3">
      <c r="A74" s="28" t="s">
        <v>86</v>
      </c>
      <c r="B74" s="28" t="s">
        <v>86</v>
      </c>
      <c r="C74" s="12" t="s">
        <v>619</v>
      </c>
      <c r="D74" s="13">
        <f>E74+H74</f>
        <v>46638.2</v>
      </c>
      <c r="E74" s="13">
        <v>22638.2</v>
      </c>
      <c r="F74" s="13">
        <v>0</v>
      </c>
      <c r="G74" s="13">
        <v>0</v>
      </c>
      <c r="H74" s="13">
        <v>24000</v>
      </c>
      <c r="I74" s="13">
        <v>0</v>
      </c>
      <c r="J74" s="13">
        <v>0</v>
      </c>
      <c r="K74"/>
    </row>
    <row r="75" spans="1:11" ht="15.6" x14ac:dyDescent="0.3">
      <c r="A75" s="28" t="s">
        <v>87</v>
      </c>
      <c r="B75" s="28" t="s">
        <v>87</v>
      </c>
      <c r="C75" s="12" t="s">
        <v>620</v>
      </c>
      <c r="D75" s="13">
        <f>E75+H75</f>
        <v>46638.2</v>
      </c>
      <c r="E75" s="13">
        <v>22638.2</v>
      </c>
      <c r="F75" s="13">
        <v>0</v>
      </c>
      <c r="G75" s="13">
        <v>0</v>
      </c>
      <c r="H75" s="13">
        <v>24000</v>
      </c>
      <c r="I75" s="13">
        <v>0</v>
      </c>
      <c r="J75" s="13">
        <v>0</v>
      </c>
      <c r="K75"/>
    </row>
    <row r="76" spans="1:11" ht="15.6" x14ac:dyDescent="0.3">
      <c r="A76" s="28" t="s">
        <v>88</v>
      </c>
      <c r="B76" s="28" t="s">
        <v>88</v>
      </c>
      <c r="C76" s="12" t="s">
        <v>621</v>
      </c>
      <c r="D76" s="13">
        <v>104000</v>
      </c>
      <c r="E76" s="13">
        <v>80000</v>
      </c>
      <c r="F76" s="13">
        <v>0</v>
      </c>
      <c r="G76" s="13">
        <v>0</v>
      </c>
      <c r="H76" s="13">
        <v>24000</v>
      </c>
      <c r="I76" s="13">
        <v>0</v>
      </c>
      <c r="J76" s="13">
        <v>0</v>
      </c>
      <c r="K76"/>
    </row>
    <row r="77" spans="1:11" ht="15.6" x14ac:dyDescent="0.3">
      <c r="A77" s="28" t="s">
        <v>89</v>
      </c>
      <c r="B77" s="28" t="s">
        <v>89</v>
      </c>
      <c r="C77" s="12" t="s">
        <v>622</v>
      </c>
      <c r="D77" s="13">
        <v>104000</v>
      </c>
      <c r="E77" s="13">
        <v>80000</v>
      </c>
      <c r="F77" s="13">
        <v>0</v>
      </c>
      <c r="G77" s="13">
        <v>0</v>
      </c>
      <c r="H77" s="13">
        <v>24000</v>
      </c>
      <c r="I77" s="13">
        <v>0</v>
      </c>
      <c r="J77" s="13">
        <v>0</v>
      </c>
      <c r="K77"/>
    </row>
    <row r="78" spans="1:11" ht="15.6" x14ac:dyDescent="0.3">
      <c r="A78" s="28" t="s">
        <v>90</v>
      </c>
      <c r="B78" s="28" t="s">
        <v>90</v>
      </c>
      <c r="C78" s="12" t="s">
        <v>623</v>
      </c>
      <c r="D78" s="13">
        <v>104000</v>
      </c>
      <c r="E78" s="13">
        <v>80000</v>
      </c>
      <c r="F78" s="13">
        <v>0</v>
      </c>
      <c r="G78" s="13">
        <v>0</v>
      </c>
      <c r="H78" s="13">
        <v>24000</v>
      </c>
      <c r="I78" s="13">
        <v>0</v>
      </c>
      <c r="J78" s="13">
        <v>0</v>
      </c>
      <c r="K78"/>
    </row>
    <row r="79" spans="1:11" ht="15.6" x14ac:dyDescent="0.3">
      <c r="A79" s="28" t="s">
        <v>91</v>
      </c>
      <c r="B79" s="28" t="s">
        <v>91</v>
      </c>
      <c r="C79" s="12" t="s">
        <v>624</v>
      </c>
      <c r="D79" s="13">
        <v>104000</v>
      </c>
      <c r="E79" s="13">
        <v>80000</v>
      </c>
      <c r="F79" s="13">
        <v>0</v>
      </c>
      <c r="G79" s="13">
        <v>0</v>
      </c>
      <c r="H79" s="13">
        <v>24000</v>
      </c>
      <c r="I79" s="13">
        <v>0</v>
      </c>
      <c r="J79" s="13">
        <v>0</v>
      </c>
      <c r="K79"/>
    </row>
    <row r="80" spans="1:11" ht="15.6" x14ac:dyDescent="0.3">
      <c r="A80" s="28" t="s">
        <v>92</v>
      </c>
      <c r="B80" s="28" t="s">
        <v>92</v>
      </c>
      <c r="C80" s="12" t="s">
        <v>838</v>
      </c>
      <c r="D80" s="13">
        <v>104000</v>
      </c>
      <c r="E80" s="13">
        <v>80000</v>
      </c>
      <c r="F80" s="13">
        <v>0</v>
      </c>
      <c r="G80" s="13">
        <v>0</v>
      </c>
      <c r="H80" s="13">
        <v>24000</v>
      </c>
      <c r="I80" s="13">
        <v>0</v>
      </c>
      <c r="J80" s="13">
        <v>0</v>
      </c>
      <c r="K80"/>
    </row>
    <row r="81" spans="1:11" ht="15.6" x14ac:dyDescent="0.3">
      <c r="A81" s="28" t="s">
        <v>93</v>
      </c>
      <c r="B81" s="28" t="s">
        <v>93</v>
      </c>
      <c r="C81" s="12" t="s">
        <v>515</v>
      </c>
      <c r="D81" s="13">
        <v>104000</v>
      </c>
      <c r="E81" s="13">
        <v>80000</v>
      </c>
      <c r="F81" s="13">
        <v>0</v>
      </c>
      <c r="G81" s="13">
        <v>0</v>
      </c>
      <c r="H81" s="13">
        <v>24000</v>
      </c>
      <c r="I81" s="13">
        <v>0</v>
      </c>
      <c r="J81" s="13">
        <v>0</v>
      </c>
      <c r="K81"/>
    </row>
    <row r="82" spans="1:11" ht="15.6" x14ac:dyDescent="0.3">
      <c r="A82" s="28" t="s">
        <v>94</v>
      </c>
      <c r="B82" s="28" t="s">
        <v>94</v>
      </c>
      <c r="C82" s="12" t="s">
        <v>514</v>
      </c>
      <c r="D82" s="13">
        <v>104000</v>
      </c>
      <c r="E82" s="13">
        <v>80000</v>
      </c>
      <c r="F82" s="13">
        <v>0</v>
      </c>
      <c r="G82" s="13">
        <v>0</v>
      </c>
      <c r="H82" s="13">
        <v>24000</v>
      </c>
      <c r="I82" s="13">
        <v>0</v>
      </c>
      <c r="J82" s="13">
        <v>0</v>
      </c>
      <c r="K82"/>
    </row>
    <row r="83" spans="1:11" ht="15.6" x14ac:dyDescent="0.3">
      <c r="A83" s="28" t="s">
        <v>95</v>
      </c>
      <c r="B83" s="28" t="s">
        <v>95</v>
      </c>
      <c r="C83" s="12" t="s">
        <v>513</v>
      </c>
      <c r="D83" s="13">
        <v>113669.6</v>
      </c>
      <c r="E83" s="13">
        <v>89669.6</v>
      </c>
      <c r="F83" s="13">
        <v>0</v>
      </c>
      <c r="G83" s="13">
        <v>0</v>
      </c>
      <c r="H83" s="13">
        <v>24000</v>
      </c>
      <c r="I83" s="13">
        <v>0</v>
      </c>
      <c r="J83" s="13">
        <v>0</v>
      </c>
      <c r="K83"/>
    </row>
    <row r="84" spans="1:11" ht="15.6" x14ac:dyDescent="0.3">
      <c r="A84" s="28" t="s">
        <v>96</v>
      </c>
      <c r="B84" s="28" t="s">
        <v>96</v>
      </c>
      <c r="C84" s="12" t="s">
        <v>516</v>
      </c>
      <c r="D84" s="13">
        <v>842196</v>
      </c>
      <c r="E84" s="13">
        <v>420000</v>
      </c>
      <c r="F84" s="13">
        <v>0</v>
      </c>
      <c r="G84" s="13">
        <v>0</v>
      </c>
      <c r="H84" s="13">
        <v>24000</v>
      </c>
      <c r="I84" s="13">
        <v>398196</v>
      </c>
      <c r="J84" s="13">
        <v>0</v>
      </c>
      <c r="K84"/>
    </row>
    <row r="85" spans="1:11" ht="15.6" x14ac:dyDescent="0.3">
      <c r="A85" s="28" t="s">
        <v>97</v>
      </c>
      <c r="B85" s="28" t="s">
        <v>97</v>
      </c>
      <c r="C85" s="12" t="s">
        <v>517</v>
      </c>
      <c r="D85" s="13">
        <v>569464</v>
      </c>
      <c r="E85" s="13">
        <v>280000</v>
      </c>
      <c r="F85" s="13">
        <v>0</v>
      </c>
      <c r="G85" s="13">
        <v>0</v>
      </c>
      <c r="H85" s="13">
        <v>24000</v>
      </c>
      <c r="I85" s="13">
        <v>265464</v>
      </c>
      <c r="J85" s="13">
        <v>0</v>
      </c>
      <c r="K85"/>
    </row>
    <row r="86" spans="1:11" ht="15.6" x14ac:dyDescent="0.3">
      <c r="A86" s="28" t="s">
        <v>98</v>
      </c>
      <c r="B86" s="28" t="s">
        <v>98</v>
      </c>
      <c r="C86" s="12" t="s">
        <v>628</v>
      </c>
      <c r="D86" s="13">
        <v>224000</v>
      </c>
      <c r="E86" s="13">
        <v>200000</v>
      </c>
      <c r="F86" s="13">
        <v>0</v>
      </c>
      <c r="G86" s="13">
        <v>0</v>
      </c>
      <c r="H86" s="13">
        <v>24000</v>
      </c>
      <c r="I86" s="13">
        <v>0</v>
      </c>
      <c r="J86" s="13">
        <v>0</v>
      </c>
      <c r="K86"/>
    </row>
    <row r="87" spans="1:11" ht="15.6" x14ac:dyDescent="0.3">
      <c r="A87" s="28" t="s">
        <v>99</v>
      </c>
      <c r="B87" s="28" t="s">
        <v>99</v>
      </c>
      <c r="C87" s="12" t="s">
        <v>627</v>
      </c>
      <c r="D87" s="13">
        <v>124000</v>
      </c>
      <c r="E87" s="13">
        <v>100000</v>
      </c>
      <c r="F87" s="13">
        <v>0</v>
      </c>
      <c r="G87" s="13">
        <v>0</v>
      </c>
      <c r="H87" s="13">
        <v>24000</v>
      </c>
      <c r="I87" s="13">
        <v>0</v>
      </c>
      <c r="J87" s="13">
        <v>0</v>
      </c>
      <c r="K87"/>
    </row>
    <row r="88" spans="1:11" ht="15.6" x14ac:dyDescent="0.3">
      <c r="A88" s="28" t="s">
        <v>100</v>
      </c>
      <c r="B88" s="28" t="s">
        <v>100</v>
      </c>
      <c r="C88" s="12" t="s">
        <v>626</v>
      </c>
      <c r="D88" s="13">
        <v>224000</v>
      </c>
      <c r="E88" s="13">
        <v>200000</v>
      </c>
      <c r="F88" s="13">
        <v>0</v>
      </c>
      <c r="G88" s="13">
        <v>0</v>
      </c>
      <c r="H88" s="13">
        <v>24000</v>
      </c>
      <c r="I88" s="13">
        <v>0</v>
      </c>
      <c r="J88" s="13">
        <v>0</v>
      </c>
      <c r="K88"/>
    </row>
    <row r="89" spans="1:11" ht="15.6" x14ac:dyDescent="0.3">
      <c r="A89" s="28" t="s">
        <v>101</v>
      </c>
      <c r="B89" s="28" t="s">
        <v>101</v>
      </c>
      <c r="C89" s="12" t="s">
        <v>625</v>
      </c>
      <c r="D89" s="13">
        <v>104000</v>
      </c>
      <c r="E89" s="13">
        <v>80000</v>
      </c>
      <c r="F89" s="13">
        <v>0</v>
      </c>
      <c r="G89" s="13">
        <v>0</v>
      </c>
      <c r="H89" s="13">
        <v>24000</v>
      </c>
      <c r="I89" s="13">
        <v>0</v>
      </c>
      <c r="J89" s="13">
        <v>0</v>
      </c>
      <c r="K89"/>
    </row>
    <row r="90" spans="1:11" ht="15.6" x14ac:dyDescent="0.3">
      <c r="A90" s="28" t="s">
        <v>102</v>
      </c>
      <c r="B90" s="28" t="s">
        <v>102</v>
      </c>
      <c r="C90" s="12" t="s">
        <v>518</v>
      </c>
      <c r="D90" s="13">
        <v>124000</v>
      </c>
      <c r="E90" s="13">
        <v>100000</v>
      </c>
      <c r="F90" s="13">
        <v>0</v>
      </c>
      <c r="G90" s="13">
        <v>0</v>
      </c>
      <c r="H90" s="13">
        <v>24000</v>
      </c>
      <c r="I90" s="13">
        <v>0</v>
      </c>
      <c r="J90" s="13">
        <v>0</v>
      </c>
      <c r="K90"/>
    </row>
    <row r="91" spans="1:11" ht="15.6" x14ac:dyDescent="0.3">
      <c r="A91" s="28" t="s">
        <v>103</v>
      </c>
      <c r="B91" s="28" t="s">
        <v>103</v>
      </c>
      <c r="C91" s="12" t="s">
        <v>519</v>
      </c>
      <c r="D91" s="13">
        <v>224000</v>
      </c>
      <c r="E91" s="13">
        <v>200000</v>
      </c>
      <c r="F91" s="13">
        <v>0</v>
      </c>
      <c r="G91" s="13">
        <v>0</v>
      </c>
      <c r="H91" s="13">
        <v>24000</v>
      </c>
      <c r="I91" s="13">
        <v>0</v>
      </c>
      <c r="J91" s="13">
        <v>0</v>
      </c>
      <c r="K91"/>
    </row>
    <row r="92" spans="1:11" ht="15.6" x14ac:dyDescent="0.3">
      <c r="A92" s="28" t="s">
        <v>104</v>
      </c>
      <c r="B92" s="28" t="s">
        <v>104</v>
      </c>
      <c r="C92" s="12" t="s">
        <v>520</v>
      </c>
      <c r="D92" s="13">
        <v>104000</v>
      </c>
      <c r="E92" s="13">
        <v>80000</v>
      </c>
      <c r="F92" s="13">
        <v>0</v>
      </c>
      <c r="G92" s="13">
        <v>0</v>
      </c>
      <c r="H92" s="13">
        <v>24000</v>
      </c>
      <c r="I92" s="13">
        <v>0</v>
      </c>
      <c r="J92" s="13">
        <v>0</v>
      </c>
      <c r="K92"/>
    </row>
    <row r="93" spans="1:11" ht="15.6" x14ac:dyDescent="0.3">
      <c r="A93" s="28" t="s">
        <v>105</v>
      </c>
      <c r="B93" s="28" t="s">
        <v>105</v>
      </c>
      <c r="C93" s="12" t="s">
        <v>527</v>
      </c>
      <c r="D93" s="13">
        <v>124000</v>
      </c>
      <c r="E93" s="13">
        <v>100000</v>
      </c>
      <c r="F93" s="13">
        <v>0</v>
      </c>
      <c r="G93" s="13">
        <v>0</v>
      </c>
      <c r="H93" s="13">
        <v>24000</v>
      </c>
      <c r="I93" s="13">
        <v>0</v>
      </c>
      <c r="J93" s="13">
        <v>0</v>
      </c>
      <c r="K93"/>
    </row>
    <row r="94" spans="1:11" ht="15.6" x14ac:dyDescent="0.3">
      <c r="A94" s="28" t="s">
        <v>106</v>
      </c>
      <c r="B94" s="28" t="s">
        <v>106</v>
      </c>
      <c r="C94" s="12" t="s">
        <v>526</v>
      </c>
      <c r="D94" s="13">
        <v>124000</v>
      </c>
      <c r="E94" s="13">
        <v>100000</v>
      </c>
      <c r="F94" s="13">
        <v>0</v>
      </c>
      <c r="G94" s="13">
        <v>0</v>
      </c>
      <c r="H94" s="13">
        <v>24000</v>
      </c>
      <c r="I94" s="13">
        <v>0</v>
      </c>
      <c r="J94" s="13">
        <v>0</v>
      </c>
      <c r="K94"/>
    </row>
    <row r="95" spans="1:11" ht="15.6" x14ac:dyDescent="0.3">
      <c r="A95" s="28" t="s">
        <v>107</v>
      </c>
      <c r="B95" s="28" t="s">
        <v>107</v>
      </c>
      <c r="C95" s="12" t="s">
        <v>525</v>
      </c>
      <c r="D95" s="13">
        <v>124000</v>
      </c>
      <c r="E95" s="13">
        <v>100000</v>
      </c>
      <c r="F95" s="13">
        <v>0</v>
      </c>
      <c r="G95" s="13">
        <v>0</v>
      </c>
      <c r="H95" s="13">
        <v>24000</v>
      </c>
      <c r="I95" s="13">
        <v>0</v>
      </c>
      <c r="J95" s="13">
        <v>0</v>
      </c>
      <c r="K95"/>
    </row>
    <row r="96" spans="1:11" ht="15.6" x14ac:dyDescent="0.3">
      <c r="A96" s="28" t="s">
        <v>108</v>
      </c>
      <c r="B96" s="28" t="s">
        <v>108</v>
      </c>
      <c r="C96" s="12" t="s">
        <v>524</v>
      </c>
      <c r="D96" s="13">
        <v>104000</v>
      </c>
      <c r="E96" s="13">
        <v>80000</v>
      </c>
      <c r="F96" s="13">
        <v>0</v>
      </c>
      <c r="G96" s="13">
        <v>0</v>
      </c>
      <c r="H96" s="13">
        <v>24000</v>
      </c>
      <c r="I96" s="13">
        <v>0</v>
      </c>
      <c r="J96" s="13">
        <v>0</v>
      </c>
      <c r="K96"/>
    </row>
    <row r="97" spans="1:11" ht="15.6" x14ac:dyDescent="0.3">
      <c r="A97" s="28" t="s">
        <v>109</v>
      </c>
      <c r="B97" s="28" t="s">
        <v>109</v>
      </c>
      <c r="C97" s="12" t="s">
        <v>523</v>
      </c>
      <c r="D97" s="13">
        <v>124000</v>
      </c>
      <c r="E97" s="13">
        <v>100000</v>
      </c>
      <c r="F97" s="13">
        <v>0</v>
      </c>
      <c r="G97" s="13">
        <v>0</v>
      </c>
      <c r="H97" s="13">
        <v>24000</v>
      </c>
      <c r="I97" s="13">
        <v>0</v>
      </c>
      <c r="J97" s="13">
        <v>0</v>
      </c>
      <c r="K97"/>
    </row>
    <row r="98" spans="1:11" ht="15.6" x14ac:dyDescent="0.3">
      <c r="A98" s="28" t="s">
        <v>110</v>
      </c>
      <c r="B98" s="28" t="s">
        <v>110</v>
      </c>
      <c r="C98" s="12" t="s">
        <v>522</v>
      </c>
      <c r="D98" s="13">
        <v>104000</v>
      </c>
      <c r="E98" s="13">
        <v>80000</v>
      </c>
      <c r="F98" s="13">
        <v>0</v>
      </c>
      <c r="G98" s="13">
        <v>0</v>
      </c>
      <c r="H98" s="13">
        <v>24000</v>
      </c>
      <c r="I98" s="13">
        <v>0</v>
      </c>
      <c r="J98" s="13">
        <v>0</v>
      </c>
      <c r="K98"/>
    </row>
    <row r="99" spans="1:11" ht="15.6" x14ac:dyDescent="0.3">
      <c r="A99" s="49" t="s">
        <v>111</v>
      </c>
      <c r="B99" s="49" t="s">
        <v>111</v>
      </c>
      <c r="C99" s="12" t="s">
        <v>629</v>
      </c>
      <c r="D99" s="13">
        <v>304000</v>
      </c>
      <c r="E99" s="13">
        <v>280000</v>
      </c>
      <c r="F99" s="13">
        <v>0</v>
      </c>
      <c r="G99" s="13">
        <v>0</v>
      </c>
      <c r="H99" s="13">
        <v>24000</v>
      </c>
      <c r="I99" s="13">
        <v>0</v>
      </c>
      <c r="J99" s="13">
        <v>0</v>
      </c>
      <c r="K99"/>
    </row>
    <row r="100" spans="1:11" ht="15.6" x14ac:dyDescent="0.3">
      <c r="A100" s="28" t="s">
        <v>112</v>
      </c>
      <c r="B100" s="28" t="s">
        <v>112</v>
      </c>
      <c r="C100" s="12" t="s">
        <v>521</v>
      </c>
      <c r="D100" s="13">
        <v>185974</v>
      </c>
      <c r="E100" s="13">
        <v>161974</v>
      </c>
      <c r="F100" s="13">
        <v>0</v>
      </c>
      <c r="G100" s="13">
        <v>0</v>
      </c>
      <c r="H100" s="13">
        <v>24000</v>
      </c>
      <c r="I100" s="13">
        <v>0</v>
      </c>
      <c r="J100" s="13">
        <v>0</v>
      </c>
      <c r="K100"/>
    </row>
    <row r="101" spans="1:11" ht="15.6" x14ac:dyDescent="0.3">
      <c r="A101" s="28" t="s">
        <v>113</v>
      </c>
      <c r="B101" s="28" t="s">
        <v>113</v>
      </c>
      <c r="C101" s="12" t="s">
        <v>528</v>
      </c>
      <c r="D101" s="13">
        <v>296732</v>
      </c>
      <c r="E101" s="13">
        <v>140000</v>
      </c>
      <c r="F101" s="13">
        <v>0</v>
      </c>
      <c r="G101" s="13">
        <v>0</v>
      </c>
      <c r="H101" s="13">
        <v>24000</v>
      </c>
      <c r="I101" s="13">
        <v>132732</v>
      </c>
      <c r="J101" s="13">
        <v>0</v>
      </c>
      <c r="K101"/>
    </row>
    <row r="102" spans="1:11" ht="15.6" x14ac:dyDescent="0.3">
      <c r="A102" s="28" t="s">
        <v>114</v>
      </c>
      <c r="B102" s="28" t="s">
        <v>114</v>
      </c>
      <c r="C102" s="12" t="s">
        <v>529</v>
      </c>
      <c r="D102" s="13">
        <v>104000</v>
      </c>
      <c r="E102" s="13">
        <v>80000</v>
      </c>
      <c r="F102" s="13">
        <v>0</v>
      </c>
      <c r="G102" s="13">
        <v>0</v>
      </c>
      <c r="H102" s="13">
        <v>24000</v>
      </c>
      <c r="I102" s="13">
        <v>0</v>
      </c>
      <c r="J102" s="13">
        <v>0</v>
      </c>
      <c r="K102"/>
    </row>
    <row r="103" spans="1:11" ht="15.6" x14ac:dyDescent="0.3">
      <c r="A103" s="28" t="s">
        <v>115</v>
      </c>
      <c r="B103" s="28" t="s">
        <v>115</v>
      </c>
      <c r="C103" s="12" t="s">
        <v>530</v>
      </c>
      <c r="D103" s="13">
        <v>104000</v>
      </c>
      <c r="E103" s="13">
        <v>80000</v>
      </c>
      <c r="F103" s="13">
        <v>0</v>
      </c>
      <c r="G103" s="13">
        <v>0</v>
      </c>
      <c r="H103" s="13">
        <v>24000</v>
      </c>
      <c r="I103" s="13">
        <v>0</v>
      </c>
      <c r="J103" s="13">
        <v>0</v>
      </c>
      <c r="K103"/>
    </row>
    <row r="104" spans="1:11" ht="15.6" x14ac:dyDescent="0.3">
      <c r="A104" s="28" t="s">
        <v>116</v>
      </c>
      <c r="B104" s="28" t="s">
        <v>116</v>
      </c>
      <c r="C104" s="12" t="s">
        <v>531</v>
      </c>
      <c r="D104" s="13">
        <v>104000</v>
      </c>
      <c r="E104" s="13">
        <v>80000</v>
      </c>
      <c r="F104" s="13">
        <v>0</v>
      </c>
      <c r="G104" s="13">
        <v>0</v>
      </c>
      <c r="H104" s="13">
        <v>24000</v>
      </c>
      <c r="I104" s="13">
        <v>0</v>
      </c>
      <c r="J104" s="13">
        <v>0</v>
      </c>
      <c r="K104"/>
    </row>
    <row r="105" spans="1:11" ht="15.6" x14ac:dyDescent="0.3">
      <c r="A105" s="28" t="s">
        <v>117</v>
      </c>
      <c r="B105" s="28" t="s">
        <v>117</v>
      </c>
      <c r="C105" s="12" t="s">
        <v>532</v>
      </c>
      <c r="D105" s="13">
        <v>124000</v>
      </c>
      <c r="E105" s="13">
        <v>100000</v>
      </c>
      <c r="F105" s="13">
        <v>0</v>
      </c>
      <c r="G105" s="13">
        <v>0</v>
      </c>
      <c r="H105" s="13">
        <v>24000</v>
      </c>
      <c r="I105" s="13">
        <v>0</v>
      </c>
      <c r="J105" s="13">
        <v>0</v>
      </c>
      <c r="K105"/>
    </row>
    <row r="106" spans="1:11" ht="15.6" x14ac:dyDescent="0.3">
      <c r="A106" s="28" t="s">
        <v>118</v>
      </c>
      <c r="B106" s="28" t="s">
        <v>118</v>
      </c>
      <c r="C106" s="12" t="s">
        <v>533</v>
      </c>
      <c r="D106" s="13">
        <v>104000</v>
      </c>
      <c r="E106" s="13">
        <v>80000</v>
      </c>
      <c r="F106" s="13">
        <v>0</v>
      </c>
      <c r="G106" s="13">
        <v>0</v>
      </c>
      <c r="H106" s="13">
        <v>24000</v>
      </c>
      <c r="I106" s="13">
        <v>0</v>
      </c>
      <c r="J106" s="13">
        <v>0</v>
      </c>
      <c r="K106"/>
    </row>
    <row r="107" spans="1:11" ht="15.6" x14ac:dyDescent="0.3">
      <c r="A107" s="28" t="s">
        <v>119</v>
      </c>
      <c r="B107" s="28" t="s">
        <v>119</v>
      </c>
      <c r="C107" s="12" t="s">
        <v>534</v>
      </c>
      <c r="D107" s="13">
        <v>224000</v>
      </c>
      <c r="E107" s="13">
        <v>200000</v>
      </c>
      <c r="F107" s="13">
        <v>0</v>
      </c>
      <c r="G107" s="13">
        <v>0</v>
      </c>
      <c r="H107" s="13">
        <v>24000</v>
      </c>
      <c r="I107" s="13">
        <v>0</v>
      </c>
      <c r="J107" s="13">
        <v>0</v>
      </c>
      <c r="K107"/>
    </row>
    <row r="108" spans="1:11" ht="15.6" x14ac:dyDescent="0.3">
      <c r="A108" s="28" t="s">
        <v>120</v>
      </c>
      <c r="B108" s="28" t="s">
        <v>120</v>
      </c>
      <c r="C108" s="12" t="s">
        <v>630</v>
      </c>
      <c r="D108" s="13">
        <v>196270</v>
      </c>
      <c r="E108" s="13">
        <v>172270</v>
      </c>
      <c r="F108" s="13">
        <v>0</v>
      </c>
      <c r="G108" s="13">
        <v>0</v>
      </c>
      <c r="H108" s="13">
        <v>24000</v>
      </c>
      <c r="I108" s="13">
        <v>0</v>
      </c>
      <c r="J108" s="13">
        <v>0</v>
      </c>
      <c r="K108"/>
    </row>
    <row r="109" spans="1:11" ht="15.6" x14ac:dyDescent="0.3">
      <c r="A109" s="28" t="s">
        <v>121</v>
      </c>
      <c r="B109" s="28" t="s">
        <v>121</v>
      </c>
      <c r="C109" s="12" t="s">
        <v>545</v>
      </c>
      <c r="D109" s="13">
        <v>104000</v>
      </c>
      <c r="E109" s="13">
        <v>80000</v>
      </c>
      <c r="F109" s="13">
        <v>0</v>
      </c>
      <c r="G109" s="13">
        <v>0</v>
      </c>
      <c r="H109" s="13">
        <v>24000</v>
      </c>
      <c r="I109" s="13">
        <v>0</v>
      </c>
      <c r="J109" s="13">
        <v>0</v>
      </c>
      <c r="K109"/>
    </row>
    <row r="110" spans="1:11" ht="15.6" x14ac:dyDescent="0.3">
      <c r="A110" s="28" t="s">
        <v>122</v>
      </c>
      <c r="B110" s="28" t="s">
        <v>122</v>
      </c>
      <c r="C110" s="12" t="s">
        <v>544</v>
      </c>
      <c r="D110" s="13">
        <v>224000</v>
      </c>
      <c r="E110" s="13">
        <v>200000</v>
      </c>
      <c r="F110" s="13">
        <v>0</v>
      </c>
      <c r="G110" s="13">
        <v>0</v>
      </c>
      <c r="H110" s="13">
        <v>24000</v>
      </c>
      <c r="I110" s="13">
        <v>0</v>
      </c>
      <c r="J110" s="13">
        <v>0</v>
      </c>
      <c r="K110"/>
    </row>
    <row r="111" spans="1:11" ht="15.6" x14ac:dyDescent="0.3">
      <c r="A111" s="28" t="s">
        <v>123</v>
      </c>
      <c r="B111" s="28" t="s">
        <v>123</v>
      </c>
      <c r="C111" s="12" t="s">
        <v>631</v>
      </c>
      <c r="D111" s="13">
        <v>160366</v>
      </c>
      <c r="E111" s="13">
        <v>70000</v>
      </c>
      <c r="F111" s="13">
        <v>0</v>
      </c>
      <c r="G111" s="13">
        <v>0</v>
      </c>
      <c r="H111" s="13">
        <v>24000</v>
      </c>
      <c r="I111" s="13">
        <v>66366</v>
      </c>
      <c r="J111" s="13">
        <v>0</v>
      </c>
      <c r="K111"/>
    </row>
    <row r="112" spans="1:11" ht="15.6" x14ac:dyDescent="0.3">
      <c r="A112" s="28" t="s">
        <v>124</v>
      </c>
      <c r="B112" s="28" t="s">
        <v>124</v>
      </c>
      <c r="C112" s="12" t="s">
        <v>632</v>
      </c>
      <c r="D112" s="13">
        <v>160366</v>
      </c>
      <c r="E112" s="13">
        <v>70000</v>
      </c>
      <c r="F112" s="13">
        <v>0</v>
      </c>
      <c r="G112" s="13">
        <v>0</v>
      </c>
      <c r="H112" s="13">
        <v>24000</v>
      </c>
      <c r="I112" s="13">
        <v>66366</v>
      </c>
      <c r="J112" s="13">
        <v>0</v>
      </c>
      <c r="K112"/>
    </row>
    <row r="113" spans="1:11" ht="15.6" x14ac:dyDescent="0.3">
      <c r="A113" s="28" t="s">
        <v>125</v>
      </c>
      <c r="B113" s="28" t="s">
        <v>125</v>
      </c>
      <c r="C113" s="12" t="s">
        <v>633</v>
      </c>
      <c r="D113" s="13">
        <v>324000</v>
      </c>
      <c r="E113" s="13">
        <v>300000</v>
      </c>
      <c r="F113" s="13">
        <v>0</v>
      </c>
      <c r="G113" s="13">
        <v>0</v>
      </c>
      <c r="H113" s="13">
        <v>24000</v>
      </c>
      <c r="I113" s="13">
        <v>0</v>
      </c>
      <c r="J113" s="13">
        <v>0</v>
      </c>
      <c r="K113"/>
    </row>
    <row r="114" spans="1:11" ht="15.6" x14ac:dyDescent="0.3">
      <c r="A114" s="28" t="s">
        <v>126</v>
      </c>
      <c r="B114" s="28" t="s">
        <v>126</v>
      </c>
      <c r="C114" s="12" t="s">
        <v>543</v>
      </c>
      <c r="D114" s="13">
        <v>224000</v>
      </c>
      <c r="E114" s="13">
        <v>200000</v>
      </c>
      <c r="F114" s="13">
        <v>0</v>
      </c>
      <c r="G114" s="13">
        <v>0</v>
      </c>
      <c r="H114" s="13">
        <v>24000</v>
      </c>
      <c r="I114" s="13">
        <v>0</v>
      </c>
      <c r="J114" s="13">
        <v>0</v>
      </c>
      <c r="K114"/>
    </row>
    <row r="115" spans="1:11" ht="15.6" x14ac:dyDescent="0.3">
      <c r="A115" s="28" t="s">
        <v>127</v>
      </c>
      <c r="B115" s="28" t="s">
        <v>127</v>
      </c>
      <c r="C115" s="12" t="s">
        <v>634</v>
      </c>
      <c r="D115" s="13">
        <v>124000</v>
      </c>
      <c r="E115" s="13">
        <v>100000</v>
      </c>
      <c r="F115" s="13">
        <v>0</v>
      </c>
      <c r="G115" s="13">
        <v>0</v>
      </c>
      <c r="H115" s="13">
        <v>24000</v>
      </c>
      <c r="I115" s="13">
        <v>0</v>
      </c>
      <c r="J115" s="13">
        <v>0</v>
      </c>
      <c r="K115"/>
    </row>
    <row r="116" spans="1:11" ht="15.6" x14ac:dyDescent="0.3">
      <c r="A116" s="28" t="s">
        <v>128</v>
      </c>
      <c r="B116" s="28" t="s">
        <v>128</v>
      </c>
      <c r="C116" s="12" t="s">
        <v>542</v>
      </c>
      <c r="D116" s="13">
        <v>104000</v>
      </c>
      <c r="E116" s="13">
        <v>80000</v>
      </c>
      <c r="F116" s="13">
        <v>0</v>
      </c>
      <c r="G116" s="13">
        <v>0</v>
      </c>
      <c r="H116" s="13">
        <v>24000</v>
      </c>
      <c r="I116" s="13">
        <v>0</v>
      </c>
      <c r="J116" s="13">
        <v>0</v>
      </c>
      <c r="K116"/>
    </row>
    <row r="117" spans="1:11" ht="15.6" x14ac:dyDescent="0.3">
      <c r="A117" s="28" t="s">
        <v>129</v>
      </c>
      <c r="B117" s="28" t="s">
        <v>129</v>
      </c>
      <c r="C117" s="12" t="s">
        <v>535</v>
      </c>
      <c r="D117" s="13">
        <v>104000</v>
      </c>
      <c r="E117" s="13">
        <v>80000</v>
      </c>
      <c r="F117" s="13">
        <v>0</v>
      </c>
      <c r="G117" s="13">
        <v>0</v>
      </c>
      <c r="H117" s="13">
        <v>24000</v>
      </c>
      <c r="I117" s="13">
        <v>0</v>
      </c>
      <c r="J117" s="13">
        <v>0</v>
      </c>
      <c r="K117"/>
    </row>
    <row r="118" spans="1:11" ht="15.6" x14ac:dyDescent="0.3">
      <c r="A118" s="28" t="s">
        <v>130</v>
      </c>
      <c r="B118" s="28" t="s">
        <v>130</v>
      </c>
      <c r="C118" s="12" t="s">
        <v>536</v>
      </c>
      <c r="D118" s="13">
        <v>104000</v>
      </c>
      <c r="E118" s="13">
        <v>80000</v>
      </c>
      <c r="F118" s="13">
        <v>0</v>
      </c>
      <c r="G118" s="13">
        <v>0</v>
      </c>
      <c r="H118" s="13">
        <v>24000</v>
      </c>
      <c r="I118" s="13">
        <v>0</v>
      </c>
      <c r="J118" s="13">
        <v>0</v>
      </c>
      <c r="K118"/>
    </row>
    <row r="119" spans="1:11" ht="15.6" x14ac:dyDescent="0.3">
      <c r="A119" s="28" t="s">
        <v>131</v>
      </c>
      <c r="B119" s="28" t="s">
        <v>131</v>
      </c>
      <c r="C119" s="12" t="s">
        <v>537</v>
      </c>
      <c r="D119" s="13">
        <v>104000</v>
      </c>
      <c r="E119" s="13">
        <v>80000</v>
      </c>
      <c r="F119" s="13">
        <v>0</v>
      </c>
      <c r="G119" s="13">
        <v>0</v>
      </c>
      <c r="H119" s="13">
        <v>24000</v>
      </c>
      <c r="I119" s="13">
        <v>0</v>
      </c>
      <c r="J119" s="13">
        <v>0</v>
      </c>
      <c r="K119"/>
    </row>
    <row r="120" spans="1:11" ht="15.6" x14ac:dyDescent="0.3">
      <c r="A120" s="28" t="s">
        <v>132</v>
      </c>
      <c r="B120" s="28" t="s">
        <v>132</v>
      </c>
      <c r="C120" s="12" t="s">
        <v>541</v>
      </c>
      <c r="D120" s="13">
        <v>104000</v>
      </c>
      <c r="E120" s="13">
        <v>80000</v>
      </c>
      <c r="F120" s="13">
        <v>0</v>
      </c>
      <c r="G120" s="13">
        <v>0</v>
      </c>
      <c r="H120" s="13">
        <v>24000</v>
      </c>
      <c r="I120" s="13">
        <v>0</v>
      </c>
      <c r="J120" s="13">
        <v>0</v>
      </c>
      <c r="K120"/>
    </row>
    <row r="121" spans="1:11" ht="15.6" x14ac:dyDescent="0.3">
      <c r="A121" s="28" t="s">
        <v>133</v>
      </c>
      <c r="B121" s="28" t="s">
        <v>133</v>
      </c>
      <c r="C121" s="12" t="s">
        <v>540</v>
      </c>
      <c r="D121" s="13">
        <v>104000</v>
      </c>
      <c r="E121" s="13">
        <v>80000</v>
      </c>
      <c r="F121" s="13">
        <v>0</v>
      </c>
      <c r="G121" s="13">
        <v>0</v>
      </c>
      <c r="H121" s="13">
        <v>24000</v>
      </c>
      <c r="I121" s="13">
        <v>0</v>
      </c>
      <c r="J121" s="13">
        <v>0</v>
      </c>
      <c r="K121"/>
    </row>
    <row r="122" spans="1:11" ht="15.6" x14ac:dyDescent="0.3">
      <c r="A122" s="28" t="s">
        <v>134</v>
      </c>
      <c r="B122" s="28" t="s">
        <v>134</v>
      </c>
      <c r="C122" s="12" t="s">
        <v>539</v>
      </c>
      <c r="D122" s="13">
        <v>104000</v>
      </c>
      <c r="E122" s="13">
        <v>80000</v>
      </c>
      <c r="F122" s="13">
        <v>0</v>
      </c>
      <c r="G122" s="13">
        <v>0</v>
      </c>
      <c r="H122" s="13">
        <v>24000</v>
      </c>
      <c r="I122" s="13">
        <v>0</v>
      </c>
      <c r="J122" s="13">
        <v>0</v>
      </c>
      <c r="K122"/>
    </row>
    <row r="123" spans="1:11" ht="15.6" x14ac:dyDescent="0.3">
      <c r="A123" s="28" t="s">
        <v>135</v>
      </c>
      <c r="B123" s="28" t="s">
        <v>135</v>
      </c>
      <c r="C123" s="12" t="s">
        <v>538</v>
      </c>
      <c r="D123" s="13">
        <v>104000</v>
      </c>
      <c r="E123" s="13">
        <v>80000</v>
      </c>
      <c r="F123" s="13">
        <v>0</v>
      </c>
      <c r="G123" s="13">
        <v>0</v>
      </c>
      <c r="H123" s="13">
        <v>24000</v>
      </c>
      <c r="I123" s="13">
        <v>0</v>
      </c>
      <c r="J123" s="13">
        <v>0</v>
      </c>
      <c r="K123"/>
    </row>
    <row r="124" spans="1:11" ht="15.6" x14ac:dyDescent="0.3">
      <c r="A124" s="28" t="s">
        <v>136</v>
      </c>
      <c r="B124" s="28" t="s">
        <v>136</v>
      </c>
      <c r="C124" s="12" t="s">
        <v>553</v>
      </c>
      <c r="D124" s="13">
        <v>104000</v>
      </c>
      <c r="E124" s="13">
        <v>80000</v>
      </c>
      <c r="F124" s="13">
        <v>0</v>
      </c>
      <c r="G124" s="13">
        <v>0</v>
      </c>
      <c r="H124" s="13">
        <v>24000</v>
      </c>
      <c r="I124" s="13">
        <v>0</v>
      </c>
      <c r="J124" s="13">
        <v>0</v>
      </c>
      <c r="K124"/>
    </row>
    <row r="125" spans="1:11" ht="15.6" x14ac:dyDescent="0.3">
      <c r="A125" s="28" t="s">
        <v>137</v>
      </c>
      <c r="B125" s="28" t="s">
        <v>137</v>
      </c>
      <c r="C125" s="12" t="s">
        <v>552</v>
      </c>
      <c r="D125" s="13">
        <v>104000</v>
      </c>
      <c r="E125" s="13">
        <v>80000</v>
      </c>
      <c r="F125" s="13">
        <v>0</v>
      </c>
      <c r="G125" s="13">
        <v>0</v>
      </c>
      <c r="H125" s="13">
        <v>24000</v>
      </c>
      <c r="I125" s="13">
        <v>0</v>
      </c>
      <c r="J125" s="13">
        <v>0</v>
      </c>
      <c r="K125"/>
    </row>
    <row r="126" spans="1:11" ht="15.6" x14ac:dyDescent="0.3">
      <c r="A126" s="28" t="s">
        <v>138</v>
      </c>
      <c r="B126" s="28" t="s">
        <v>138</v>
      </c>
      <c r="C126" s="12" t="s">
        <v>635</v>
      </c>
      <c r="D126" s="13">
        <v>104000</v>
      </c>
      <c r="E126" s="13">
        <v>80000</v>
      </c>
      <c r="F126" s="13">
        <v>0</v>
      </c>
      <c r="G126" s="13">
        <v>0</v>
      </c>
      <c r="H126" s="13">
        <v>24000</v>
      </c>
      <c r="I126" s="13">
        <v>0</v>
      </c>
      <c r="J126" s="13">
        <v>0</v>
      </c>
      <c r="K126"/>
    </row>
    <row r="127" spans="1:11" ht="15.6" x14ac:dyDescent="0.3">
      <c r="A127" s="28" t="s">
        <v>139</v>
      </c>
      <c r="B127" s="28" t="s">
        <v>139</v>
      </c>
      <c r="C127" s="12" t="s">
        <v>636</v>
      </c>
      <c r="D127" s="13">
        <v>224000</v>
      </c>
      <c r="E127" s="13">
        <v>200000</v>
      </c>
      <c r="F127" s="13">
        <v>0</v>
      </c>
      <c r="G127" s="13">
        <v>0</v>
      </c>
      <c r="H127" s="13">
        <v>24000</v>
      </c>
      <c r="I127" s="13">
        <v>0</v>
      </c>
      <c r="J127" s="13">
        <v>0</v>
      </c>
      <c r="K127"/>
    </row>
    <row r="128" spans="1:11" ht="15.6" x14ac:dyDescent="0.3">
      <c r="A128" s="28" t="s">
        <v>140</v>
      </c>
      <c r="B128" s="28" t="s">
        <v>140</v>
      </c>
      <c r="C128" s="12" t="s">
        <v>551</v>
      </c>
      <c r="D128" s="13">
        <v>104000</v>
      </c>
      <c r="E128" s="13">
        <v>80000</v>
      </c>
      <c r="F128" s="13">
        <v>0</v>
      </c>
      <c r="G128" s="13">
        <v>0</v>
      </c>
      <c r="H128" s="13">
        <v>24000</v>
      </c>
      <c r="I128" s="13">
        <v>0</v>
      </c>
      <c r="J128" s="13">
        <v>0</v>
      </c>
      <c r="K128"/>
    </row>
    <row r="129" spans="1:11" ht="15.6" x14ac:dyDescent="0.3">
      <c r="A129" s="28" t="s">
        <v>141</v>
      </c>
      <c r="B129" s="28" t="s">
        <v>141</v>
      </c>
      <c r="C129" s="12" t="s">
        <v>550</v>
      </c>
      <c r="D129" s="13">
        <v>104000</v>
      </c>
      <c r="E129" s="13">
        <v>80000</v>
      </c>
      <c r="F129" s="13">
        <v>0</v>
      </c>
      <c r="G129" s="13">
        <v>0</v>
      </c>
      <c r="H129" s="13">
        <v>24000</v>
      </c>
      <c r="I129" s="13">
        <v>0</v>
      </c>
      <c r="J129" s="13">
        <v>0</v>
      </c>
      <c r="K129"/>
    </row>
    <row r="130" spans="1:11" ht="15.6" x14ac:dyDescent="0.3">
      <c r="A130" s="28" t="s">
        <v>142</v>
      </c>
      <c r="B130" s="28" t="s">
        <v>142</v>
      </c>
      <c r="C130" s="12" t="s">
        <v>549</v>
      </c>
      <c r="D130" s="13">
        <v>104000</v>
      </c>
      <c r="E130" s="13">
        <v>80000</v>
      </c>
      <c r="F130" s="13">
        <v>0</v>
      </c>
      <c r="G130" s="13">
        <v>0</v>
      </c>
      <c r="H130" s="13">
        <v>24000</v>
      </c>
      <c r="I130" s="13">
        <v>0</v>
      </c>
      <c r="J130" s="13">
        <v>0</v>
      </c>
      <c r="K130"/>
    </row>
    <row r="131" spans="1:11" ht="15.6" x14ac:dyDescent="0.3">
      <c r="A131" s="28" t="s">
        <v>143</v>
      </c>
      <c r="B131" s="28" t="s">
        <v>143</v>
      </c>
      <c r="C131" s="12" t="s">
        <v>548</v>
      </c>
      <c r="D131" s="13">
        <v>104000</v>
      </c>
      <c r="E131" s="13">
        <v>80000</v>
      </c>
      <c r="F131" s="13">
        <v>0</v>
      </c>
      <c r="G131" s="13">
        <v>0</v>
      </c>
      <c r="H131" s="13">
        <v>24000</v>
      </c>
      <c r="I131" s="13">
        <v>0</v>
      </c>
      <c r="J131" s="13">
        <v>0</v>
      </c>
      <c r="K131"/>
    </row>
    <row r="132" spans="1:11" ht="15.6" x14ac:dyDescent="0.3">
      <c r="A132" s="28" t="s">
        <v>144</v>
      </c>
      <c r="B132" s="28" t="s">
        <v>144</v>
      </c>
      <c r="C132" s="12" t="s">
        <v>547</v>
      </c>
      <c r="D132" s="13">
        <v>104000</v>
      </c>
      <c r="E132" s="13">
        <v>80000</v>
      </c>
      <c r="F132" s="13">
        <v>0</v>
      </c>
      <c r="G132" s="13">
        <v>0</v>
      </c>
      <c r="H132" s="13">
        <v>24000</v>
      </c>
      <c r="I132" s="13">
        <v>0</v>
      </c>
      <c r="J132" s="13">
        <v>0</v>
      </c>
      <c r="K132"/>
    </row>
    <row r="133" spans="1:11" ht="15.6" x14ac:dyDescent="0.3">
      <c r="A133" s="28" t="s">
        <v>145</v>
      </c>
      <c r="B133" s="28" t="s">
        <v>145</v>
      </c>
      <c r="C133" s="12" t="s">
        <v>546</v>
      </c>
      <c r="D133" s="13">
        <v>104000</v>
      </c>
      <c r="E133" s="13">
        <v>80000</v>
      </c>
      <c r="F133" s="13">
        <v>0</v>
      </c>
      <c r="G133" s="13">
        <v>0</v>
      </c>
      <c r="H133" s="13">
        <v>24000</v>
      </c>
      <c r="I133" s="13">
        <v>0</v>
      </c>
      <c r="J133" s="13">
        <v>0</v>
      </c>
      <c r="K133"/>
    </row>
    <row r="134" spans="1:11" ht="15.6" x14ac:dyDescent="0.3">
      <c r="A134" s="28" t="s">
        <v>146</v>
      </c>
      <c r="B134" s="28" t="s">
        <v>146</v>
      </c>
      <c r="C134" s="12" t="s">
        <v>562</v>
      </c>
      <c r="D134" s="13">
        <v>104000</v>
      </c>
      <c r="E134" s="13">
        <v>80000</v>
      </c>
      <c r="F134" s="13">
        <v>0</v>
      </c>
      <c r="G134" s="13">
        <v>0</v>
      </c>
      <c r="H134" s="13">
        <v>24000</v>
      </c>
      <c r="I134" s="13">
        <v>0</v>
      </c>
      <c r="J134" s="13">
        <v>0</v>
      </c>
      <c r="K134"/>
    </row>
    <row r="135" spans="1:11" ht="15.6" x14ac:dyDescent="0.3">
      <c r="A135" s="28" t="s">
        <v>147</v>
      </c>
      <c r="B135" s="28" t="s">
        <v>147</v>
      </c>
      <c r="C135" s="12" t="s">
        <v>561</v>
      </c>
      <c r="D135" s="13">
        <v>104000</v>
      </c>
      <c r="E135" s="13">
        <v>80000</v>
      </c>
      <c r="F135" s="13">
        <v>0</v>
      </c>
      <c r="G135" s="13">
        <v>0</v>
      </c>
      <c r="H135" s="13">
        <v>24000</v>
      </c>
      <c r="I135" s="13">
        <v>0</v>
      </c>
      <c r="J135" s="13">
        <v>0</v>
      </c>
      <c r="K135"/>
    </row>
    <row r="136" spans="1:11" ht="15.6" x14ac:dyDescent="0.3">
      <c r="A136" s="28" t="s">
        <v>148</v>
      </c>
      <c r="B136" s="28" t="s">
        <v>148</v>
      </c>
      <c r="C136" s="12" t="s">
        <v>560</v>
      </c>
      <c r="D136" s="13">
        <v>296732</v>
      </c>
      <c r="E136" s="13">
        <v>140000</v>
      </c>
      <c r="F136" s="13">
        <v>0</v>
      </c>
      <c r="G136" s="13">
        <v>0</v>
      </c>
      <c r="H136" s="13">
        <v>24000</v>
      </c>
      <c r="I136" s="13">
        <v>132732</v>
      </c>
      <c r="J136" s="13">
        <v>0</v>
      </c>
      <c r="K136"/>
    </row>
    <row r="137" spans="1:11" ht="15.6" x14ac:dyDescent="0.3">
      <c r="A137" s="28" t="s">
        <v>149</v>
      </c>
      <c r="B137" s="28" t="s">
        <v>149</v>
      </c>
      <c r="C137" s="12" t="s">
        <v>559</v>
      </c>
      <c r="D137" s="13">
        <v>842196</v>
      </c>
      <c r="E137" s="13">
        <v>420000</v>
      </c>
      <c r="F137" s="13">
        <v>0</v>
      </c>
      <c r="G137" s="13">
        <v>0</v>
      </c>
      <c r="H137" s="13">
        <v>24000</v>
      </c>
      <c r="I137" s="13">
        <v>398196</v>
      </c>
      <c r="J137" s="13">
        <v>0</v>
      </c>
      <c r="K137"/>
    </row>
    <row r="138" spans="1:11" ht="15.6" x14ac:dyDescent="0.3">
      <c r="A138" s="28" t="s">
        <v>150</v>
      </c>
      <c r="B138" s="28" t="s">
        <v>150</v>
      </c>
      <c r="C138" s="12" t="s">
        <v>558</v>
      </c>
      <c r="D138" s="13">
        <v>124000</v>
      </c>
      <c r="E138" s="13">
        <v>100000</v>
      </c>
      <c r="F138" s="13">
        <v>0</v>
      </c>
      <c r="G138" s="13">
        <v>0</v>
      </c>
      <c r="H138" s="13">
        <v>24000</v>
      </c>
      <c r="I138" s="13">
        <v>0</v>
      </c>
      <c r="J138" s="13">
        <v>0</v>
      </c>
      <c r="K138"/>
    </row>
    <row r="139" spans="1:11" ht="15.6" x14ac:dyDescent="0.3">
      <c r="A139" s="28" t="s">
        <v>151</v>
      </c>
      <c r="B139" s="28" t="s">
        <v>151</v>
      </c>
      <c r="C139" s="12" t="s">
        <v>557</v>
      </c>
      <c r="D139" s="13">
        <v>705830</v>
      </c>
      <c r="E139" s="13">
        <v>350000</v>
      </c>
      <c r="F139" s="13">
        <v>0</v>
      </c>
      <c r="G139" s="13">
        <v>0</v>
      </c>
      <c r="H139" s="13">
        <v>24000</v>
      </c>
      <c r="I139" s="13">
        <v>331830</v>
      </c>
      <c r="J139" s="13">
        <v>0</v>
      </c>
      <c r="K139"/>
    </row>
    <row r="140" spans="1:11" ht="15.6" x14ac:dyDescent="0.3">
      <c r="A140" s="28" t="s">
        <v>152</v>
      </c>
      <c r="B140" s="28" t="s">
        <v>152</v>
      </c>
      <c r="C140" s="12" t="s">
        <v>556</v>
      </c>
      <c r="D140" s="13">
        <v>124000</v>
      </c>
      <c r="E140" s="13">
        <v>100000</v>
      </c>
      <c r="F140" s="13">
        <v>0</v>
      </c>
      <c r="G140" s="13">
        <v>0</v>
      </c>
      <c r="H140" s="13">
        <v>24000</v>
      </c>
      <c r="I140" s="13">
        <v>0</v>
      </c>
      <c r="J140" s="13">
        <v>0</v>
      </c>
      <c r="K140"/>
    </row>
    <row r="141" spans="1:11" ht="15.6" x14ac:dyDescent="0.3">
      <c r="A141" s="28" t="s">
        <v>153</v>
      </c>
      <c r="B141" s="28" t="s">
        <v>153</v>
      </c>
      <c r="C141" s="12" t="s">
        <v>555</v>
      </c>
      <c r="D141" s="13">
        <v>124000</v>
      </c>
      <c r="E141" s="13">
        <v>100000</v>
      </c>
      <c r="F141" s="13">
        <v>0</v>
      </c>
      <c r="G141" s="13">
        <v>0</v>
      </c>
      <c r="H141" s="13">
        <v>24000</v>
      </c>
      <c r="I141" s="13">
        <v>0</v>
      </c>
      <c r="J141" s="13">
        <v>0</v>
      </c>
      <c r="K141"/>
    </row>
    <row r="142" spans="1:11" ht="15.6" x14ac:dyDescent="0.3">
      <c r="A142" s="28" t="s">
        <v>154</v>
      </c>
      <c r="B142" s="28" t="s">
        <v>154</v>
      </c>
      <c r="C142" s="12" t="s">
        <v>554</v>
      </c>
      <c r="D142" s="13">
        <v>224000</v>
      </c>
      <c r="E142" s="13">
        <v>200000</v>
      </c>
      <c r="F142" s="13">
        <v>0</v>
      </c>
      <c r="G142" s="13">
        <v>0</v>
      </c>
      <c r="H142" s="13">
        <v>24000</v>
      </c>
      <c r="I142" s="13">
        <v>0</v>
      </c>
      <c r="J142" s="13">
        <v>0</v>
      </c>
      <c r="K142"/>
    </row>
    <row r="143" spans="1:11" ht="15.6" x14ac:dyDescent="0.3">
      <c r="A143" s="28" t="s">
        <v>155</v>
      </c>
      <c r="B143" s="28" t="s">
        <v>155</v>
      </c>
      <c r="C143" s="12" t="s">
        <v>566</v>
      </c>
      <c r="D143" s="13">
        <v>104000</v>
      </c>
      <c r="E143" s="13">
        <v>80000</v>
      </c>
      <c r="F143" s="13">
        <v>0</v>
      </c>
      <c r="G143" s="13">
        <v>0</v>
      </c>
      <c r="H143" s="13">
        <v>24000</v>
      </c>
      <c r="I143" s="13">
        <v>0</v>
      </c>
      <c r="J143" s="13">
        <v>0</v>
      </c>
      <c r="K143"/>
    </row>
    <row r="144" spans="1:11" ht="15.6" x14ac:dyDescent="0.3">
      <c r="A144" s="28" t="s">
        <v>156</v>
      </c>
      <c r="B144" s="28" t="s">
        <v>156</v>
      </c>
      <c r="C144" s="12" t="s">
        <v>567</v>
      </c>
      <c r="D144" s="13">
        <v>104000</v>
      </c>
      <c r="E144" s="13">
        <v>80000</v>
      </c>
      <c r="F144" s="13">
        <v>0</v>
      </c>
      <c r="G144" s="13">
        <v>0</v>
      </c>
      <c r="H144" s="13">
        <v>24000</v>
      </c>
      <c r="I144" s="13">
        <v>0</v>
      </c>
      <c r="J144" s="13">
        <v>0</v>
      </c>
      <c r="K144"/>
    </row>
    <row r="145" spans="1:11" ht="15.6" x14ac:dyDescent="0.3">
      <c r="A145" s="28" t="s">
        <v>157</v>
      </c>
      <c r="B145" s="28" t="s">
        <v>157</v>
      </c>
      <c r="C145" s="12" t="s">
        <v>568</v>
      </c>
      <c r="D145" s="13">
        <v>104000</v>
      </c>
      <c r="E145" s="13">
        <v>80000</v>
      </c>
      <c r="F145" s="13">
        <v>0</v>
      </c>
      <c r="G145" s="13">
        <v>0</v>
      </c>
      <c r="H145" s="13">
        <v>24000</v>
      </c>
      <c r="I145" s="13">
        <v>0</v>
      </c>
      <c r="J145" s="13">
        <v>0</v>
      </c>
      <c r="K145"/>
    </row>
    <row r="146" spans="1:11" ht="15.6" x14ac:dyDescent="0.3">
      <c r="A146" s="28" t="s">
        <v>158</v>
      </c>
      <c r="B146" s="28" t="s">
        <v>158</v>
      </c>
      <c r="C146" s="12" t="s">
        <v>565</v>
      </c>
      <c r="D146" s="13">
        <v>104000</v>
      </c>
      <c r="E146" s="13">
        <v>80000</v>
      </c>
      <c r="F146" s="13">
        <v>0</v>
      </c>
      <c r="G146" s="13">
        <v>0</v>
      </c>
      <c r="H146" s="13">
        <v>24000</v>
      </c>
      <c r="I146" s="13">
        <v>0</v>
      </c>
      <c r="J146" s="13">
        <v>0</v>
      </c>
      <c r="K146"/>
    </row>
    <row r="147" spans="1:11" ht="15.6" x14ac:dyDescent="0.3">
      <c r="A147" s="28" t="s">
        <v>159</v>
      </c>
      <c r="B147" s="28" t="s">
        <v>159</v>
      </c>
      <c r="C147" s="12" t="s">
        <v>564</v>
      </c>
      <c r="D147" s="13">
        <v>224000</v>
      </c>
      <c r="E147" s="13">
        <v>200000</v>
      </c>
      <c r="F147" s="13">
        <v>0</v>
      </c>
      <c r="G147" s="13">
        <v>0</v>
      </c>
      <c r="H147" s="13">
        <v>24000</v>
      </c>
      <c r="I147" s="13">
        <v>0</v>
      </c>
      <c r="J147" s="13">
        <v>0</v>
      </c>
      <c r="K147"/>
    </row>
    <row r="148" spans="1:11" ht="15.6" x14ac:dyDescent="0.3">
      <c r="A148" s="28" t="s">
        <v>160</v>
      </c>
      <c r="B148" s="28" t="s">
        <v>160</v>
      </c>
      <c r="C148" s="12" t="s">
        <v>563</v>
      </c>
      <c r="D148" s="13">
        <v>224000</v>
      </c>
      <c r="E148" s="13">
        <v>200000</v>
      </c>
      <c r="F148" s="13">
        <v>0</v>
      </c>
      <c r="G148" s="13">
        <v>0</v>
      </c>
      <c r="H148" s="13">
        <v>24000</v>
      </c>
      <c r="I148" s="13">
        <v>0</v>
      </c>
      <c r="J148" s="13">
        <v>0</v>
      </c>
      <c r="K148"/>
    </row>
    <row r="149" spans="1:11" ht="15.6" x14ac:dyDescent="0.3">
      <c r="A149" s="28" t="s">
        <v>161</v>
      </c>
      <c r="B149" s="28" t="s">
        <v>161</v>
      </c>
      <c r="C149" s="12" t="s">
        <v>569</v>
      </c>
      <c r="D149" s="13">
        <v>433098</v>
      </c>
      <c r="E149" s="13">
        <v>210000</v>
      </c>
      <c r="F149" s="13">
        <v>0</v>
      </c>
      <c r="G149" s="13">
        <v>0</v>
      </c>
      <c r="H149" s="13">
        <v>24000</v>
      </c>
      <c r="I149" s="13">
        <v>199098</v>
      </c>
      <c r="J149" s="13">
        <v>0</v>
      </c>
      <c r="K149"/>
    </row>
    <row r="150" spans="1:11" ht="15.6" x14ac:dyDescent="0.3">
      <c r="A150" s="28" t="s">
        <v>162</v>
      </c>
      <c r="B150" s="28" t="s">
        <v>162</v>
      </c>
      <c r="C150" s="12" t="s">
        <v>637</v>
      </c>
      <c r="D150" s="13">
        <v>184000</v>
      </c>
      <c r="E150" s="13">
        <v>160000</v>
      </c>
      <c r="F150" s="13">
        <v>0</v>
      </c>
      <c r="G150" s="13">
        <v>0</v>
      </c>
      <c r="H150" s="13">
        <v>24000</v>
      </c>
      <c r="I150" s="13">
        <v>0</v>
      </c>
      <c r="J150" s="13">
        <v>0</v>
      </c>
      <c r="K150"/>
    </row>
    <row r="151" spans="1:11" ht="15.6" x14ac:dyDescent="0.3">
      <c r="A151" s="28" t="s">
        <v>163</v>
      </c>
      <c r="B151" s="28" t="s">
        <v>163</v>
      </c>
      <c r="C151" s="12" t="s">
        <v>570</v>
      </c>
      <c r="D151" s="13">
        <v>104000</v>
      </c>
      <c r="E151" s="13">
        <v>80000</v>
      </c>
      <c r="F151" s="13">
        <v>0</v>
      </c>
      <c r="G151" s="13">
        <v>0</v>
      </c>
      <c r="H151" s="13">
        <v>24000</v>
      </c>
      <c r="I151" s="13">
        <v>0</v>
      </c>
      <c r="J151" s="13">
        <v>0</v>
      </c>
      <c r="K151"/>
    </row>
    <row r="152" spans="1:11" ht="15.6" x14ac:dyDescent="0.3">
      <c r="A152" s="28" t="s">
        <v>164</v>
      </c>
      <c r="B152" s="28" t="s">
        <v>164</v>
      </c>
      <c r="C152" s="12" t="s">
        <v>638</v>
      </c>
      <c r="D152" s="13">
        <v>124000</v>
      </c>
      <c r="E152" s="13">
        <v>100000</v>
      </c>
      <c r="F152" s="13">
        <v>0</v>
      </c>
      <c r="G152" s="13">
        <v>0</v>
      </c>
      <c r="H152" s="13">
        <v>24000</v>
      </c>
      <c r="I152" s="13">
        <v>0</v>
      </c>
      <c r="J152" s="13">
        <v>0</v>
      </c>
      <c r="K152"/>
    </row>
    <row r="153" spans="1:11" ht="15.6" x14ac:dyDescent="0.3">
      <c r="A153" s="28" t="s">
        <v>165</v>
      </c>
      <c r="B153" s="28" t="s">
        <v>165</v>
      </c>
      <c r="C153" s="12" t="s">
        <v>639</v>
      </c>
      <c r="D153" s="13">
        <v>433098</v>
      </c>
      <c r="E153" s="13">
        <v>210000</v>
      </c>
      <c r="F153" s="13">
        <v>0</v>
      </c>
      <c r="G153" s="13">
        <v>0</v>
      </c>
      <c r="H153" s="13">
        <v>24000</v>
      </c>
      <c r="I153" s="13">
        <v>199098</v>
      </c>
      <c r="J153" s="13">
        <v>0</v>
      </c>
      <c r="K153"/>
    </row>
    <row r="154" spans="1:11" ht="15.6" x14ac:dyDescent="0.3">
      <c r="A154" s="28" t="s">
        <v>166</v>
      </c>
      <c r="B154" s="28" t="s">
        <v>166</v>
      </c>
      <c r="C154" s="12" t="s">
        <v>640</v>
      </c>
      <c r="D154" s="13">
        <v>104000</v>
      </c>
      <c r="E154" s="13">
        <v>80000</v>
      </c>
      <c r="F154" s="13">
        <v>0</v>
      </c>
      <c r="G154" s="13">
        <v>0</v>
      </c>
      <c r="H154" s="13">
        <v>24000</v>
      </c>
      <c r="I154" s="13">
        <v>0</v>
      </c>
      <c r="J154" s="13">
        <v>0</v>
      </c>
      <c r="K154"/>
    </row>
    <row r="155" spans="1:11" ht="15.6" x14ac:dyDescent="0.3">
      <c r="A155" s="28" t="s">
        <v>167</v>
      </c>
      <c r="B155" s="28" t="s">
        <v>167</v>
      </c>
      <c r="C155" s="12" t="s">
        <v>641</v>
      </c>
      <c r="D155" s="13">
        <v>128883.1</v>
      </c>
      <c r="E155" s="13">
        <v>104883.1</v>
      </c>
      <c r="F155" s="13">
        <v>0</v>
      </c>
      <c r="G155" s="13">
        <v>0</v>
      </c>
      <c r="H155" s="13">
        <v>24000</v>
      </c>
      <c r="I155" s="13">
        <v>0</v>
      </c>
      <c r="J155" s="13">
        <v>0</v>
      </c>
      <c r="K155"/>
    </row>
    <row r="156" spans="1:11" ht="15.6" x14ac:dyDescent="0.3">
      <c r="A156" s="28" t="s">
        <v>168</v>
      </c>
      <c r="B156" s="28" t="s">
        <v>168</v>
      </c>
      <c r="C156" s="12" t="s">
        <v>421</v>
      </c>
      <c r="D156" s="13">
        <v>104000</v>
      </c>
      <c r="E156" s="13">
        <v>80000</v>
      </c>
      <c r="F156" s="13">
        <v>0</v>
      </c>
      <c r="G156" s="13">
        <v>0</v>
      </c>
      <c r="H156" s="13">
        <v>24000</v>
      </c>
      <c r="I156" s="13">
        <v>0</v>
      </c>
      <c r="J156" s="13">
        <v>0</v>
      </c>
      <c r="K156"/>
    </row>
    <row r="157" spans="1:11" ht="15.6" x14ac:dyDescent="0.3">
      <c r="A157" s="28" t="s">
        <v>169</v>
      </c>
      <c r="B157" s="28" t="s">
        <v>169</v>
      </c>
      <c r="C157" s="12" t="s">
        <v>422</v>
      </c>
      <c r="D157" s="13">
        <v>104000</v>
      </c>
      <c r="E157" s="13">
        <v>80000</v>
      </c>
      <c r="F157" s="13">
        <v>0</v>
      </c>
      <c r="G157" s="13">
        <v>0</v>
      </c>
      <c r="H157" s="13">
        <v>24000</v>
      </c>
      <c r="I157" s="13">
        <v>0</v>
      </c>
      <c r="J157" s="13">
        <v>0</v>
      </c>
      <c r="K157"/>
    </row>
    <row r="158" spans="1:11" ht="15.6" x14ac:dyDescent="0.3">
      <c r="A158" s="28" t="s">
        <v>170</v>
      </c>
      <c r="B158" s="28" t="s">
        <v>170</v>
      </c>
      <c r="C158" s="12" t="s">
        <v>574</v>
      </c>
      <c r="D158" s="13">
        <v>224000</v>
      </c>
      <c r="E158" s="13">
        <v>200000</v>
      </c>
      <c r="F158" s="13">
        <v>0</v>
      </c>
      <c r="G158" s="13">
        <v>0</v>
      </c>
      <c r="H158" s="13">
        <v>24000</v>
      </c>
      <c r="I158" s="13">
        <v>0</v>
      </c>
      <c r="J158" s="13">
        <v>0</v>
      </c>
      <c r="K158"/>
    </row>
    <row r="159" spans="1:11" ht="15.6" x14ac:dyDescent="0.3">
      <c r="A159" s="28" t="s">
        <v>171</v>
      </c>
      <c r="B159" s="28" t="s">
        <v>171</v>
      </c>
      <c r="C159" s="12" t="s">
        <v>573</v>
      </c>
      <c r="D159" s="13">
        <v>124000</v>
      </c>
      <c r="E159" s="13">
        <v>100000</v>
      </c>
      <c r="F159" s="13">
        <v>0</v>
      </c>
      <c r="G159" s="13">
        <v>0</v>
      </c>
      <c r="H159" s="13">
        <v>24000</v>
      </c>
      <c r="I159" s="13">
        <v>0</v>
      </c>
      <c r="J159" s="13">
        <v>0</v>
      </c>
      <c r="K159"/>
    </row>
    <row r="160" spans="1:11" ht="15.6" x14ac:dyDescent="0.3">
      <c r="A160" s="28" t="s">
        <v>172</v>
      </c>
      <c r="B160" s="28" t="s">
        <v>172</v>
      </c>
      <c r="C160" s="12" t="s">
        <v>572</v>
      </c>
      <c r="D160" s="13">
        <v>104000</v>
      </c>
      <c r="E160" s="13">
        <v>80000</v>
      </c>
      <c r="F160" s="13">
        <v>0</v>
      </c>
      <c r="G160" s="13">
        <v>0</v>
      </c>
      <c r="H160" s="13">
        <v>24000</v>
      </c>
      <c r="I160" s="13">
        <v>0</v>
      </c>
      <c r="J160" s="13">
        <v>0</v>
      </c>
      <c r="K160"/>
    </row>
    <row r="161" spans="1:11" ht="15.6" x14ac:dyDescent="0.3">
      <c r="A161" s="28" t="s">
        <v>173</v>
      </c>
      <c r="B161" s="28" t="s">
        <v>173</v>
      </c>
      <c r="C161" s="12" t="s">
        <v>571</v>
      </c>
      <c r="D161" s="13">
        <v>324000</v>
      </c>
      <c r="E161" s="13">
        <v>300000</v>
      </c>
      <c r="F161" s="13">
        <v>0</v>
      </c>
      <c r="G161" s="13">
        <v>0</v>
      </c>
      <c r="H161" s="13">
        <v>24000</v>
      </c>
      <c r="I161" s="13">
        <v>0</v>
      </c>
      <c r="J161" s="13">
        <v>0</v>
      </c>
      <c r="K161"/>
    </row>
    <row r="162" spans="1:11" ht="15.6" x14ac:dyDescent="0.3">
      <c r="A162" s="28" t="s">
        <v>174</v>
      </c>
      <c r="B162" s="28" t="s">
        <v>174</v>
      </c>
      <c r="C162" s="12" t="s">
        <v>578</v>
      </c>
      <c r="D162" s="13">
        <v>94772.04</v>
      </c>
      <c r="E162" s="13">
        <v>70772.039999999994</v>
      </c>
      <c r="F162" s="13">
        <v>0</v>
      </c>
      <c r="G162" s="13">
        <v>0</v>
      </c>
      <c r="H162" s="13">
        <v>24000</v>
      </c>
      <c r="I162" s="13">
        <v>0</v>
      </c>
      <c r="J162" s="13">
        <v>0</v>
      </c>
      <c r="K162"/>
    </row>
    <row r="163" spans="1:11" ht="15.6" x14ac:dyDescent="0.3">
      <c r="A163" s="28" t="s">
        <v>175</v>
      </c>
      <c r="B163" s="28" t="s">
        <v>175</v>
      </c>
      <c r="C163" s="12" t="s">
        <v>577</v>
      </c>
      <c r="D163" s="13">
        <v>104000</v>
      </c>
      <c r="E163" s="13">
        <v>80000</v>
      </c>
      <c r="F163" s="13">
        <v>0</v>
      </c>
      <c r="G163" s="13">
        <v>0</v>
      </c>
      <c r="H163" s="13">
        <v>24000</v>
      </c>
      <c r="I163" s="13">
        <v>0</v>
      </c>
      <c r="J163" s="13">
        <v>0</v>
      </c>
      <c r="K163"/>
    </row>
    <row r="164" spans="1:11" ht="15.6" x14ac:dyDescent="0.3">
      <c r="A164" s="28" t="s">
        <v>176</v>
      </c>
      <c r="B164" s="28" t="s">
        <v>176</v>
      </c>
      <c r="C164" s="12" t="s">
        <v>576</v>
      </c>
      <c r="D164" s="13">
        <v>104000</v>
      </c>
      <c r="E164" s="13">
        <v>80000</v>
      </c>
      <c r="F164" s="13">
        <v>0</v>
      </c>
      <c r="G164" s="13">
        <v>0</v>
      </c>
      <c r="H164" s="13">
        <v>24000</v>
      </c>
      <c r="I164" s="13">
        <v>0</v>
      </c>
      <c r="J164" s="13">
        <v>0</v>
      </c>
      <c r="K164"/>
    </row>
    <row r="165" spans="1:11" ht="15.6" x14ac:dyDescent="0.3">
      <c r="A165" s="28" t="s">
        <v>177</v>
      </c>
      <c r="B165" s="28" t="s">
        <v>177</v>
      </c>
      <c r="C165" s="12" t="s">
        <v>575</v>
      </c>
      <c r="D165" s="13">
        <v>224000</v>
      </c>
      <c r="E165" s="13">
        <v>200000</v>
      </c>
      <c r="F165" s="13">
        <v>0</v>
      </c>
      <c r="G165" s="13">
        <v>0</v>
      </c>
      <c r="H165" s="13">
        <v>24000</v>
      </c>
      <c r="I165" s="13">
        <v>0</v>
      </c>
      <c r="J165" s="13">
        <v>0</v>
      </c>
      <c r="K165"/>
    </row>
    <row r="166" spans="1:11" ht="15.6" x14ac:dyDescent="0.3">
      <c r="A166" s="28" t="s">
        <v>178</v>
      </c>
      <c r="B166" s="28" t="s">
        <v>178</v>
      </c>
      <c r="C166" s="12" t="s">
        <v>642</v>
      </c>
      <c r="D166" s="13">
        <v>501356.79999999999</v>
      </c>
      <c r="E166" s="13">
        <v>477356.79999999999</v>
      </c>
      <c r="F166" s="13">
        <v>0</v>
      </c>
      <c r="G166" s="13">
        <v>0</v>
      </c>
      <c r="H166" s="13">
        <v>24000</v>
      </c>
      <c r="I166" s="13">
        <v>0</v>
      </c>
      <c r="J166" s="13">
        <v>0</v>
      </c>
      <c r="K166"/>
    </row>
    <row r="167" spans="1:11" ht="15.6" x14ac:dyDescent="0.3">
      <c r="A167" s="28" t="s">
        <v>179</v>
      </c>
      <c r="B167" s="28" t="s">
        <v>179</v>
      </c>
      <c r="C167" s="12" t="s">
        <v>643</v>
      </c>
      <c r="D167" s="13">
        <v>224000</v>
      </c>
      <c r="E167" s="13">
        <v>200000</v>
      </c>
      <c r="F167" s="13">
        <v>0</v>
      </c>
      <c r="G167" s="13">
        <v>0</v>
      </c>
      <c r="H167" s="13">
        <v>24000</v>
      </c>
      <c r="I167" s="13">
        <v>0</v>
      </c>
      <c r="J167" s="13">
        <v>0</v>
      </c>
      <c r="K167"/>
    </row>
    <row r="168" spans="1:11" ht="15.6" x14ac:dyDescent="0.3">
      <c r="A168" s="28" t="s">
        <v>180</v>
      </c>
      <c r="B168" s="28" t="s">
        <v>180</v>
      </c>
      <c r="C168" s="12" t="s">
        <v>645</v>
      </c>
      <c r="D168" s="13">
        <v>624000</v>
      </c>
      <c r="E168" s="13">
        <v>600000</v>
      </c>
      <c r="F168" s="13">
        <v>0</v>
      </c>
      <c r="G168" s="13">
        <v>0</v>
      </c>
      <c r="H168" s="13">
        <v>24000</v>
      </c>
      <c r="I168" s="13">
        <v>0</v>
      </c>
      <c r="J168" s="13">
        <v>0</v>
      </c>
      <c r="K168"/>
    </row>
    <row r="169" spans="1:11" ht="15.6" x14ac:dyDescent="0.3">
      <c r="A169" s="28" t="s">
        <v>181</v>
      </c>
      <c r="B169" s="28" t="s">
        <v>181</v>
      </c>
      <c r="C169" s="12" t="s">
        <v>644</v>
      </c>
      <c r="D169" s="13">
        <v>104000</v>
      </c>
      <c r="E169" s="13">
        <v>80000</v>
      </c>
      <c r="F169" s="13">
        <v>0</v>
      </c>
      <c r="G169" s="13">
        <v>0</v>
      </c>
      <c r="H169" s="13">
        <v>24000</v>
      </c>
      <c r="I169" s="13">
        <v>0</v>
      </c>
      <c r="J169" s="13">
        <v>0</v>
      </c>
      <c r="K169"/>
    </row>
    <row r="170" spans="1:11" ht="15.6" x14ac:dyDescent="0.3">
      <c r="A170" s="28" t="s">
        <v>182</v>
      </c>
      <c r="B170" s="28" t="s">
        <v>182</v>
      </c>
      <c r="C170" s="12" t="s">
        <v>646</v>
      </c>
      <c r="D170" s="13">
        <v>104000</v>
      </c>
      <c r="E170" s="13">
        <v>80000</v>
      </c>
      <c r="F170" s="13">
        <v>0</v>
      </c>
      <c r="G170" s="13">
        <v>0</v>
      </c>
      <c r="H170" s="13">
        <v>24000</v>
      </c>
      <c r="I170" s="13">
        <v>0</v>
      </c>
      <c r="J170" s="13">
        <v>0</v>
      </c>
      <c r="K170"/>
    </row>
    <row r="171" spans="1:11" ht="15.6" x14ac:dyDescent="0.3">
      <c r="A171" s="28" t="s">
        <v>183</v>
      </c>
      <c r="B171" s="28" t="s">
        <v>183</v>
      </c>
      <c r="C171" s="12" t="s">
        <v>647</v>
      </c>
      <c r="D171" s="13">
        <v>104000</v>
      </c>
      <c r="E171" s="13">
        <v>80000</v>
      </c>
      <c r="F171" s="13">
        <v>0</v>
      </c>
      <c r="G171" s="13">
        <v>0</v>
      </c>
      <c r="H171" s="13">
        <v>24000</v>
      </c>
      <c r="I171" s="13">
        <v>0</v>
      </c>
      <c r="J171" s="13">
        <v>0</v>
      </c>
      <c r="K171"/>
    </row>
    <row r="172" spans="1:11" ht="15.6" x14ac:dyDescent="0.3">
      <c r="A172" s="28" t="s">
        <v>184</v>
      </c>
      <c r="B172" s="28" t="s">
        <v>184</v>
      </c>
      <c r="C172" s="12" t="s">
        <v>648</v>
      </c>
      <c r="D172" s="13">
        <v>104000</v>
      </c>
      <c r="E172" s="13">
        <v>80000</v>
      </c>
      <c r="F172" s="13">
        <v>0</v>
      </c>
      <c r="G172" s="13">
        <v>0</v>
      </c>
      <c r="H172" s="13">
        <v>24000</v>
      </c>
      <c r="I172" s="13">
        <v>0</v>
      </c>
      <c r="J172" s="13">
        <v>0</v>
      </c>
      <c r="K172"/>
    </row>
    <row r="173" spans="1:11" ht="15.6" x14ac:dyDescent="0.3">
      <c r="A173" s="28" t="s">
        <v>185</v>
      </c>
      <c r="B173" s="28" t="s">
        <v>185</v>
      </c>
      <c r="C173" s="12" t="s">
        <v>649</v>
      </c>
      <c r="D173" s="13">
        <v>104000</v>
      </c>
      <c r="E173" s="13">
        <v>80000</v>
      </c>
      <c r="F173" s="13">
        <v>0</v>
      </c>
      <c r="G173" s="13">
        <v>0</v>
      </c>
      <c r="H173" s="13">
        <v>24000</v>
      </c>
      <c r="I173" s="13">
        <v>0</v>
      </c>
      <c r="J173" s="13">
        <v>0</v>
      </c>
      <c r="K173"/>
    </row>
    <row r="174" spans="1:11" ht="15.6" x14ac:dyDescent="0.3">
      <c r="A174" s="28" t="s">
        <v>186</v>
      </c>
      <c r="B174" s="28" t="s">
        <v>186</v>
      </c>
      <c r="C174" s="12" t="s">
        <v>584</v>
      </c>
      <c r="D174" s="13">
        <v>104000</v>
      </c>
      <c r="E174" s="13">
        <v>80000</v>
      </c>
      <c r="F174" s="13">
        <v>0</v>
      </c>
      <c r="G174" s="13">
        <v>0</v>
      </c>
      <c r="H174" s="13">
        <v>24000</v>
      </c>
      <c r="I174" s="13">
        <v>0</v>
      </c>
      <c r="J174" s="13">
        <v>0</v>
      </c>
      <c r="K174"/>
    </row>
    <row r="175" spans="1:11" ht="15.6" x14ac:dyDescent="0.3">
      <c r="A175" s="28" t="s">
        <v>187</v>
      </c>
      <c r="B175" s="28" t="s">
        <v>187</v>
      </c>
      <c r="C175" s="12" t="s">
        <v>583</v>
      </c>
      <c r="D175" s="13">
        <v>104000</v>
      </c>
      <c r="E175" s="13">
        <v>80000</v>
      </c>
      <c r="F175" s="13">
        <v>0</v>
      </c>
      <c r="G175" s="13">
        <v>0</v>
      </c>
      <c r="H175" s="13">
        <v>24000</v>
      </c>
      <c r="I175" s="13">
        <v>0</v>
      </c>
      <c r="J175" s="13">
        <v>0</v>
      </c>
      <c r="K175"/>
    </row>
    <row r="176" spans="1:11" ht="15.6" x14ac:dyDescent="0.3">
      <c r="A176" s="28" t="s">
        <v>188</v>
      </c>
      <c r="B176" s="28" t="s">
        <v>188</v>
      </c>
      <c r="C176" s="12" t="s">
        <v>582</v>
      </c>
      <c r="D176" s="13">
        <v>104000</v>
      </c>
      <c r="E176" s="13">
        <v>80000</v>
      </c>
      <c r="F176" s="13">
        <v>0</v>
      </c>
      <c r="G176" s="13">
        <v>0</v>
      </c>
      <c r="H176" s="13">
        <v>24000</v>
      </c>
      <c r="I176" s="13">
        <v>0</v>
      </c>
      <c r="J176" s="13">
        <v>0</v>
      </c>
      <c r="K176"/>
    </row>
    <row r="177" spans="1:11" ht="15.6" x14ac:dyDescent="0.3">
      <c r="A177" s="28" t="s">
        <v>189</v>
      </c>
      <c r="B177" s="28" t="s">
        <v>189</v>
      </c>
      <c r="C177" s="12" t="s">
        <v>581</v>
      </c>
      <c r="D177" s="13">
        <v>124000</v>
      </c>
      <c r="E177" s="13">
        <v>100000</v>
      </c>
      <c r="F177" s="13">
        <v>0</v>
      </c>
      <c r="G177" s="13">
        <v>0</v>
      </c>
      <c r="H177" s="13">
        <v>24000</v>
      </c>
      <c r="I177" s="13">
        <v>0</v>
      </c>
      <c r="J177" s="13">
        <v>0</v>
      </c>
      <c r="K177"/>
    </row>
    <row r="178" spans="1:11" ht="15.6" x14ac:dyDescent="0.3">
      <c r="A178" s="28" t="s">
        <v>190</v>
      </c>
      <c r="B178" s="28" t="s">
        <v>190</v>
      </c>
      <c r="C178" s="12" t="s">
        <v>580</v>
      </c>
      <c r="D178" s="13">
        <v>104000</v>
      </c>
      <c r="E178" s="13">
        <v>80000</v>
      </c>
      <c r="F178" s="13">
        <v>0</v>
      </c>
      <c r="G178" s="13">
        <v>0</v>
      </c>
      <c r="H178" s="13">
        <v>24000</v>
      </c>
      <c r="I178" s="13">
        <v>0</v>
      </c>
      <c r="J178" s="13">
        <v>0</v>
      </c>
      <c r="K178"/>
    </row>
    <row r="179" spans="1:11" ht="15.6" x14ac:dyDescent="0.3">
      <c r="A179" s="28" t="s">
        <v>191</v>
      </c>
      <c r="B179" s="28" t="s">
        <v>191</v>
      </c>
      <c r="C179" s="12" t="s">
        <v>579</v>
      </c>
      <c r="D179" s="13">
        <v>104000</v>
      </c>
      <c r="E179" s="13">
        <v>80000</v>
      </c>
      <c r="F179" s="13">
        <v>0</v>
      </c>
      <c r="G179" s="13">
        <v>0</v>
      </c>
      <c r="H179" s="13">
        <v>24000</v>
      </c>
      <c r="I179" s="13">
        <v>0</v>
      </c>
      <c r="J179" s="13">
        <v>0</v>
      </c>
      <c r="K179"/>
    </row>
    <row r="180" spans="1:11" ht="15.6" x14ac:dyDescent="0.3">
      <c r="A180" s="28" t="s">
        <v>192</v>
      </c>
      <c r="B180" s="28" t="s">
        <v>192</v>
      </c>
      <c r="C180" s="12" t="s">
        <v>650</v>
      </c>
      <c r="D180" s="13">
        <v>104000</v>
      </c>
      <c r="E180" s="13">
        <v>80000</v>
      </c>
      <c r="F180" s="13">
        <v>0</v>
      </c>
      <c r="G180" s="13">
        <v>0</v>
      </c>
      <c r="H180" s="13">
        <v>24000</v>
      </c>
      <c r="I180" s="13">
        <v>0</v>
      </c>
      <c r="J180" s="13">
        <v>0</v>
      </c>
      <c r="K180"/>
    </row>
    <row r="181" spans="1:11" ht="15.6" x14ac:dyDescent="0.3">
      <c r="A181" s="28" t="s">
        <v>193</v>
      </c>
      <c r="B181" s="28" t="s">
        <v>193</v>
      </c>
      <c r="C181" s="12" t="s">
        <v>651</v>
      </c>
      <c r="D181" s="13">
        <v>104000</v>
      </c>
      <c r="E181" s="13">
        <v>80000</v>
      </c>
      <c r="F181" s="13">
        <v>0</v>
      </c>
      <c r="G181" s="13">
        <v>0</v>
      </c>
      <c r="H181" s="13">
        <v>24000</v>
      </c>
      <c r="I181" s="13">
        <v>0</v>
      </c>
      <c r="J181" s="13">
        <v>0</v>
      </c>
      <c r="K181"/>
    </row>
    <row r="182" spans="1:11" ht="15.6" x14ac:dyDescent="0.3">
      <c r="A182" s="28" t="s">
        <v>194</v>
      </c>
      <c r="B182" s="28" t="s">
        <v>194</v>
      </c>
      <c r="C182" s="12" t="s">
        <v>652</v>
      </c>
      <c r="D182" s="13">
        <v>104000</v>
      </c>
      <c r="E182" s="13">
        <v>80000</v>
      </c>
      <c r="F182" s="13">
        <v>0</v>
      </c>
      <c r="G182" s="13">
        <v>0</v>
      </c>
      <c r="H182" s="13">
        <v>24000</v>
      </c>
      <c r="I182" s="13">
        <v>0</v>
      </c>
      <c r="J182" s="13">
        <v>0</v>
      </c>
      <c r="K182"/>
    </row>
    <row r="183" spans="1:11" ht="15.6" x14ac:dyDescent="0.3">
      <c r="A183" s="28" t="s">
        <v>195</v>
      </c>
      <c r="B183" s="28" t="s">
        <v>195</v>
      </c>
      <c r="C183" s="12" t="s">
        <v>653</v>
      </c>
      <c r="D183" s="13">
        <v>104000</v>
      </c>
      <c r="E183" s="13">
        <v>80000</v>
      </c>
      <c r="F183" s="13">
        <v>0</v>
      </c>
      <c r="G183" s="13">
        <v>0</v>
      </c>
      <c r="H183" s="13">
        <v>24000</v>
      </c>
      <c r="I183" s="13">
        <v>0</v>
      </c>
      <c r="J183" s="13">
        <v>0</v>
      </c>
      <c r="K183"/>
    </row>
    <row r="184" spans="1:11" ht="15.6" x14ac:dyDescent="0.3">
      <c r="A184" s="28" t="s">
        <v>196</v>
      </c>
      <c r="B184" s="28" t="s">
        <v>196</v>
      </c>
      <c r="C184" s="12" t="s">
        <v>763</v>
      </c>
      <c r="D184" s="13">
        <v>104000</v>
      </c>
      <c r="E184" s="13">
        <v>80000</v>
      </c>
      <c r="F184" s="13">
        <v>0</v>
      </c>
      <c r="G184" s="13">
        <v>0</v>
      </c>
      <c r="H184" s="13">
        <v>24000</v>
      </c>
      <c r="I184" s="13">
        <v>0</v>
      </c>
      <c r="J184" s="13">
        <v>0</v>
      </c>
      <c r="K184"/>
    </row>
    <row r="185" spans="1:11" ht="15.6" x14ac:dyDescent="0.3">
      <c r="A185" s="28" t="s">
        <v>197</v>
      </c>
      <c r="B185" s="28" t="s">
        <v>197</v>
      </c>
      <c r="C185" s="12" t="s">
        <v>762</v>
      </c>
      <c r="D185" s="13">
        <v>104000</v>
      </c>
      <c r="E185" s="13">
        <v>80000</v>
      </c>
      <c r="F185" s="13">
        <v>0</v>
      </c>
      <c r="G185" s="13">
        <v>0</v>
      </c>
      <c r="H185" s="13">
        <v>24000</v>
      </c>
      <c r="I185" s="13">
        <v>0</v>
      </c>
      <c r="J185" s="13">
        <v>0</v>
      </c>
      <c r="K185"/>
    </row>
    <row r="186" spans="1:11" ht="15.6" x14ac:dyDescent="0.3">
      <c r="A186" s="28" t="s">
        <v>198</v>
      </c>
      <c r="B186" s="28" t="s">
        <v>198</v>
      </c>
      <c r="C186" s="12" t="s">
        <v>761</v>
      </c>
      <c r="D186" s="13">
        <v>104000</v>
      </c>
      <c r="E186" s="13">
        <v>80000</v>
      </c>
      <c r="F186" s="13">
        <v>0</v>
      </c>
      <c r="G186" s="13">
        <v>0</v>
      </c>
      <c r="H186" s="13">
        <v>24000</v>
      </c>
      <c r="I186" s="13">
        <v>0</v>
      </c>
      <c r="J186" s="13">
        <v>0</v>
      </c>
      <c r="K186"/>
    </row>
    <row r="187" spans="1:11" ht="15.6" x14ac:dyDescent="0.3">
      <c r="A187" s="28" t="s">
        <v>199</v>
      </c>
      <c r="B187" s="28" t="s">
        <v>199</v>
      </c>
      <c r="C187" s="12" t="s">
        <v>760</v>
      </c>
      <c r="D187" s="13">
        <v>104000</v>
      </c>
      <c r="E187" s="13">
        <v>80000</v>
      </c>
      <c r="F187" s="13">
        <v>0</v>
      </c>
      <c r="G187" s="13">
        <v>0</v>
      </c>
      <c r="H187" s="13">
        <v>24000</v>
      </c>
      <c r="I187" s="13">
        <v>0</v>
      </c>
      <c r="J187" s="13">
        <v>0</v>
      </c>
      <c r="K187"/>
    </row>
    <row r="188" spans="1:11" ht="15.6" x14ac:dyDescent="0.3">
      <c r="A188" s="28" t="s">
        <v>200</v>
      </c>
      <c r="B188" s="28" t="s">
        <v>200</v>
      </c>
      <c r="C188" s="12" t="s">
        <v>759</v>
      </c>
      <c r="D188" s="13">
        <v>104000</v>
      </c>
      <c r="E188" s="13">
        <v>80000</v>
      </c>
      <c r="F188" s="13">
        <v>0</v>
      </c>
      <c r="G188" s="13">
        <v>0</v>
      </c>
      <c r="H188" s="13">
        <v>24000</v>
      </c>
      <c r="I188" s="13">
        <v>0</v>
      </c>
      <c r="J188" s="13">
        <v>0</v>
      </c>
      <c r="K188"/>
    </row>
    <row r="189" spans="1:11" ht="15.6" x14ac:dyDescent="0.3">
      <c r="A189" s="28" t="s">
        <v>201</v>
      </c>
      <c r="B189" s="28" t="s">
        <v>201</v>
      </c>
      <c r="C189" s="12" t="s">
        <v>758</v>
      </c>
      <c r="D189" s="13">
        <v>569464</v>
      </c>
      <c r="E189" s="13">
        <v>280000</v>
      </c>
      <c r="F189" s="13">
        <v>0</v>
      </c>
      <c r="G189" s="13">
        <v>0</v>
      </c>
      <c r="H189" s="13">
        <v>24000</v>
      </c>
      <c r="I189" s="13">
        <v>265464</v>
      </c>
      <c r="J189" s="13">
        <v>0</v>
      </c>
      <c r="K189"/>
    </row>
    <row r="190" spans="1:11" ht="15.6" x14ac:dyDescent="0.3">
      <c r="A190" s="28" t="s">
        <v>202</v>
      </c>
      <c r="B190" s="28" t="s">
        <v>202</v>
      </c>
      <c r="C190" s="12" t="s">
        <v>757</v>
      </c>
      <c r="D190" s="13">
        <v>104000</v>
      </c>
      <c r="E190" s="13">
        <v>80000</v>
      </c>
      <c r="F190" s="13">
        <v>0</v>
      </c>
      <c r="G190" s="13">
        <v>0</v>
      </c>
      <c r="H190" s="13">
        <v>24000</v>
      </c>
      <c r="I190" s="13">
        <v>0</v>
      </c>
      <c r="J190" s="13">
        <v>0</v>
      </c>
      <c r="K190"/>
    </row>
    <row r="191" spans="1:11" ht="15.6" x14ac:dyDescent="0.3">
      <c r="A191" s="28" t="s">
        <v>203</v>
      </c>
      <c r="B191" s="28" t="s">
        <v>203</v>
      </c>
      <c r="C191" s="12" t="s">
        <v>756</v>
      </c>
      <c r="D191" s="13">
        <v>104000</v>
      </c>
      <c r="E191" s="13">
        <v>80000</v>
      </c>
      <c r="F191" s="13">
        <v>0</v>
      </c>
      <c r="G191" s="13">
        <v>0</v>
      </c>
      <c r="H191" s="13">
        <v>24000</v>
      </c>
      <c r="I191" s="13">
        <v>0</v>
      </c>
      <c r="J191" s="13">
        <v>0</v>
      </c>
      <c r="K191"/>
    </row>
    <row r="192" spans="1:11" ht="15.6" x14ac:dyDescent="0.3">
      <c r="A192" s="28" t="s">
        <v>204</v>
      </c>
      <c r="B192" s="28" t="s">
        <v>204</v>
      </c>
      <c r="C192" s="12" t="s">
        <v>755</v>
      </c>
      <c r="D192" s="13">
        <v>224000</v>
      </c>
      <c r="E192" s="13">
        <v>200000</v>
      </c>
      <c r="F192" s="13">
        <v>0</v>
      </c>
      <c r="G192" s="13">
        <v>0</v>
      </c>
      <c r="H192" s="13">
        <v>24000</v>
      </c>
      <c r="I192" s="13">
        <v>0</v>
      </c>
      <c r="J192" s="13">
        <v>0</v>
      </c>
      <c r="K192"/>
    </row>
    <row r="193" spans="1:11" ht="15.6" x14ac:dyDescent="0.3">
      <c r="A193" s="28" t="s">
        <v>205</v>
      </c>
      <c r="B193" s="28" t="s">
        <v>205</v>
      </c>
      <c r="C193" s="12" t="s">
        <v>754</v>
      </c>
      <c r="D193" s="13">
        <v>104000</v>
      </c>
      <c r="E193" s="13">
        <v>80000</v>
      </c>
      <c r="F193" s="13">
        <v>0</v>
      </c>
      <c r="G193" s="13">
        <v>0</v>
      </c>
      <c r="H193" s="13">
        <v>24000</v>
      </c>
      <c r="I193" s="13">
        <v>0</v>
      </c>
      <c r="J193" s="13">
        <v>0</v>
      </c>
      <c r="K193"/>
    </row>
    <row r="194" spans="1:11" ht="15.6" x14ac:dyDescent="0.3">
      <c r="A194" s="28" t="s">
        <v>206</v>
      </c>
      <c r="B194" s="28" t="s">
        <v>206</v>
      </c>
      <c r="C194" s="12" t="s">
        <v>753</v>
      </c>
      <c r="D194" s="13">
        <v>124000</v>
      </c>
      <c r="E194" s="13">
        <v>100000</v>
      </c>
      <c r="F194" s="13">
        <v>0</v>
      </c>
      <c r="G194" s="13">
        <v>0</v>
      </c>
      <c r="H194" s="13">
        <v>24000</v>
      </c>
      <c r="I194" s="13">
        <v>0</v>
      </c>
      <c r="J194" s="13">
        <v>0</v>
      </c>
      <c r="K194"/>
    </row>
    <row r="195" spans="1:11" ht="15.6" x14ac:dyDescent="0.3">
      <c r="A195" s="28" t="s">
        <v>207</v>
      </c>
      <c r="B195" s="28" t="s">
        <v>207</v>
      </c>
      <c r="C195" s="12" t="s">
        <v>752</v>
      </c>
      <c r="D195" s="13">
        <v>104000</v>
      </c>
      <c r="E195" s="13">
        <v>80000</v>
      </c>
      <c r="F195" s="13">
        <v>0</v>
      </c>
      <c r="G195" s="13">
        <v>0</v>
      </c>
      <c r="H195" s="13">
        <v>24000</v>
      </c>
      <c r="I195" s="13">
        <v>0</v>
      </c>
      <c r="J195" s="13">
        <v>0</v>
      </c>
      <c r="K195"/>
    </row>
    <row r="196" spans="1:11" ht="15.6" x14ac:dyDescent="0.3">
      <c r="A196" s="28" t="s">
        <v>208</v>
      </c>
      <c r="B196" s="28" t="s">
        <v>208</v>
      </c>
      <c r="C196" s="12" t="s">
        <v>751</v>
      </c>
      <c r="D196" s="13">
        <v>124000</v>
      </c>
      <c r="E196" s="13">
        <v>100000</v>
      </c>
      <c r="F196" s="13">
        <v>0</v>
      </c>
      <c r="G196" s="13">
        <v>0</v>
      </c>
      <c r="H196" s="13">
        <v>24000</v>
      </c>
      <c r="I196" s="13">
        <v>0</v>
      </c>
      <c r="J196" s="13">
        <v>0</v>
      </c>
      <c r="K196"/>
    </row>
    <row r="197" spans="1:11" s="7" customFormat="1" ht="15.6" x14ac:dyDescent="0.3">
      <c r="A197" s="28" t="s">
        <v>209</v>
      </c>
      <c r="B197" s="28" t="s">
        <v>209</v>
      </c>
      <c r="C197" s="43" t="s">
        <v>861</v>
      </c>
      <c r="D197" s="13">
        <v>104000</v>
      </c>
      <c r="E197" s="13">
        <v>80000</v>
      </c>
      <c r="F197" s="13">
        <v>0</v>
      </c>
      <c r="G197" s="13">
        <v>0</v>
      </c>
      <c r="H197" s="13">
        <v>24000</v>
      </c>
      <c r="I197" s="13">
        <v>0</v>
      </c>
      <c r="J197" s="13">
        <v>0</v>
      </c>
    </row>
    <row r="198" spans="1:11" ht="15.6" x14ac:dyDescent="0.3">
      <c r="A198" s="28" t="s">
        <v>210</v>
      </c>
      <c r="B198" s="28" t="s">
        <v>210</v>
      </c>
      <c r="C198" s="12" t="s">
        <v>750</v>
      </c>
      <c r="D198" s="13">
        <v>104000</v>
      </c>
      <c r="E198" s="13">
        <v>80000</v>
      </c>
      <c r="F198" s="13">
        <v>0</v>
      </c>
      <c r="G198" s="13">
        <v>0</v>
      </c>
      <c r="H198" s="13">
        <v>24000</v>
      </c>
      <c r="I198" s="13">
        <v>0</v>
      </c>
      <c r="J198" s="13">
        <v>0</v>
      </c>
      <c r="K198"/>
    </row>
    <row r="199" spans="1:11" ht="15.6" x14ac:dyDescent="0.3">
      <c r="A199" s="28" t="s">
        <v>211</v>
      </c>
      <c r="B199" s="28" t="s">
        <v>211</v>
      </c>
      <c r="C199" s="12" t="s">
        <v>749</v>
      </c>
      <c r="D199" s="13">
        <v>104000</v>
      </c>
      <c r="E199" s="13">
        <v>80000</v>
      </c>
      <c r="F199" s="13">
        <v>0</v>
      </c>
      <c r="G199" s="13">
        <v>0</v>
      </c>
      <c r="H199" s="13">
        <v>24000</v>
      </c>
      <c r="I199" s="13">
        <v>0</v>
      </c>
      <c r="J199" s="13">
        <v>0</v>
      </c>
      <c r="K199"/>
    </row>
    <row r="200" spans="1:11" ht="15.6" x14ac:dyDescent="0.3">
      <c r="A200" s="28" t="s">
        <v>212</v>
      </c>
      <c r="B200" s="28" t="s">
        <v>212</v>
      </c>
      <c r="C200" s="12" t="s">
        <v>748</v>
      </c>
      <c r="D200" s="13">
        <v>104000</v>
      </c>
      <c r="E200" s="13">
        <v>80000</v>
      </c>
      <c r="F200" s="13">
        <v>0</v>
      </c>
      <c r="G200" s="13">
        <v>0</v>
      </c>
      <c r="H200" s="13">
        <v>24000</v>
      </c>
      <c r="I200" s="13">
        <v>0</v>
      </c>
      <c r="J200" s="13">
        <v>0</v>
      </c>
      <c r="K200"/>
    </row>
    <row r="201" spans="1:11" ht="15.6" x14ac:dyDescent="0.3">
      <c r="A201" s="28" t="s">
        <v>213</v>
      </c>
      <c r="B201" s="28" t="s">
        <v>213</v>
      </c>
      <c r="C201" s="12" t="s">
        <v>747</v>
      </c>
      <c r="D201" s="13">
        <v>104000</v>
      </c>
      <c r="E201" s="13">
        <v>80000</v>
      </c>
      <c r="F201" s="13">
        <v>0</v>
      </c>
      <c r="G201" s="13">
        <v>0</v>
      </c>
      <c r="H201" s="13">
        <v>24000</v>
      </c>
      <c r="I201" s="13">
        <v>0</v>
      </c>
      <c r="J201" s="13">
        <v>0</v>
      </c>
      <c r="K201"/>
    </row>
    <row r="202" spans="1:11" ht="15.6" x14ac:dyDescent="0.3">
      <c r="A202" s="28" t="s">
        <v>214</v>
      </c>
      <c r="B202" s="28" t="s">
        <v>214</v>
      </c>
      <c r="C202" s="12" t="s">
        <v>746</v>
      </c>
      <c r="D202" s="13">
        <v>104000</v>
      </c>
      <c r="E202" s="13">
        <v>80000</v>
      </c>
      <c r="F202" s="13">
        <v>0</v>
      </c>
      <c r="G202" s="13">
        <v>0</v>
      </c>
      <c r="H202" s="13">
        <v>24000</v>
      </c>
      <c r="I202" s="13">
        <v>0</v>
      </c>
      <c r="J202" s="13">
        <v>0</v>
      </c>
      <c r="K202"/>
    </row>
    <row r="203" spans="1:11" ht="15.6" x14ac:dyDescent="0.3">
      <c r="A203" s="28" t="s">
        <v>215</v>
      </c>
      <c r="B203" s="28" t="s">
        <v>215</v>
      </c>
      <c r="C203" s="12" t="s">
        <v>745</v>
      </c>
      <c r="D203" s="13">
        <v>104000</v>
      </c>
      <c r="E203" s="13">
        <v>80000</v>
      </c>
      <c r="F203" s="13">
        <v>0</v>
      </c>
      <c r="G203" s="13">
        <v>0</v>
      </c>
      <c r="H203" s="13">
        <v>24000</v>
      </c>
      <c r="I203" s="13">
        <v>0</v>
      </c>
      <c r="J203" s="13">
        <v>0</v>
      </c>
      <c r="K203"/>
    </row>
    <row r="204" spans="1:11" ht="15.6" x14ac:dyDescent="0.3">
      <c r="A204" s="28" t="s">
        <v>216</v>
      </c>
      <c r="B204" s="28" t="s">
        <v>216</v>
      </c>
      <c r="C204" s="12" t="s">
        <v>744</v>
      </c>
      <c r="D204" s="13">
        <v>104000</v>
      </c>
      <c r="E204" s="13">
        <v>80000</v>
      </c>
      <c r="F204" s="13">
        <v>0</v>
      </c>
      <c r="G204" s="13">
        <v>0</v>
      </c>
      <c r="H204" s="13">
        <v>24000</v>
      </c>
      <c r="I204" s="13">
        <v>0</v>
      </c>
      <c r="J204" s="13">
        <v>0</v>
      </c>
      <c r="K204"/>
    </row>
    <row r="205" spans="1:11" ht="15.6" x14ac:dyDescent="0.3">
      <c r="A205" s="28" t="s">
        <v>217</v>
      </c>
      <c r="B205" s="28" t="s">
        <v>217</v>
      </c>
      <c r="C205" s="12" t="s">
        <v>743</v>
      </c>
      <c r="D205" s="13">
        <v>104000</v>
      </c>
      <c r="E205" s="13">
        <v>80000</v>
      </c>
      <c r="F205" s="13">
        <v>0</v>
      </c>
      <c r="G205" s="13">
        <v>0</v>
      </c>
      <c r="H205" s="13">
        <v>24000</v>
      </c>
      <c r="I205" s="13">
        <v>0</v>
      </c>
      <c r="J205" s="13">
        <v>0</v>
      </c>
      <c r="K205"/>
    </row>
    <row r="206" spans="1:11" ht="15.6" x14ac:dyDescent="0.3">
      <c r="A206" s="28" t="s">
        <v>218</v>
      </c>
      <c r="B206" s="28" t="s">
        <v>218</v>
      </c>
      <c r="C206" s="12" t="s">
        <v>742</v>
      </c>
      <c r="D206" s="13">
        <v>104000</v>
      </c>
      <c r="E206" s="13">
        <v>80000</v>
      </c>
      <c r="F206" s="13">
        <v>0</v>
      </c>
      <c r="G206" s="13">
        <v>0</v>
      </c>
      <c r="H206" s="13">
        <v>24000</v>
      </c>
      <c r="I206" s="13">
        <v>0</v>
      </c>
      <c r="J206" s="13">
        <v>0</v>
      </c>
      <c r="K206"/>
    </row>
    <row r="207" spans="1:11" ht="15.6" x14ac:dyDescent="0.3">
      <c r="A207" s="28" t="s">
        <v>219</v>
      </c>
      <c r="B207" s="28" t="s">
        <v>219</v>
      </c>
      <c r="C207" s="12" t="s">
        <v>741</v>
      </c>
      <c r="D207" s="13">
        <v>124000</v>
      </c>
      <c r="E207" s="13">
        <v>100000</v>
      </c>
      <c r="F207" s="13">
        <v>0</v>
      </c>
      <c r="G207" s="13">
        <v>0</v>
      </c>
      <c r="H207" s="13">
        <v>24000</v>
      </c>
      <c r="I207" s="13">
        <v>0</v>
      </c>
      <c r="J207" s="13">
        <v>0</v>
      </c>
      <c r="K207"/>
    </row>
    <row r="208" spans="1:11" ht="15.6" x14ac:dyDescent="0.3">
      <c r="A208" s="28" t="s">
        <v>220</v>
      </c>
      <c r="B208" s="28" t="s">
        <v>220</v>
      </c>
      <c r="C208" s="12" t="s">
        <v>740</v>
      </c>
      <c r="D208" s="13">
        <v>104000</v>
      </c>
      <c r="E208" s="13">
        <v>80000</v>
      </c>
      <c r="F208" s="13">
        <v>0</v>
      </c>
      <c r="G208" s="13">
        <v>0</v>
      </c>
      <c r="H208" s="13">
        <v>24000</v>
      </c>
      <c r="I208" s="13">
        <v>0</v>
      </c>
      <c r="J208" s="13">
        <v>0</v>
      </c>
      <c r="K208"/>
    </row>
    <row r="209" spans="1:11" ht="15.6" x14ac:dyDescent="0.3">
      <c r="A209" s="28" t="s">
        <v>221</v>
      </c>
      <c r="B209" s="28" t="s">
        <v>221</v>
      </c>
      <c r="C209" s="12" t="s">
        <v>739</v>
      </c>
      <c r="D209" s="13">
        <v>104000</v>
      </c>
      <c r="E209" s="13">
        <v>80000</v>
      </c>
      <c r="F209" s="13">
        <v>0</v>
      </c>
      <c r="G209" s="13">
        <v>0</v>
      </c>
      <c r="H209" s="13">
        <v>24000</v>
      </c>
      <c r="I209" s="13">
        <v>0</v>
      </c>
      <c r="J209" s="13">
        <v>0</v>
      </c>
      <c r="K209"/>
    </row>
    <row r="210" spans="1:11" ht="15.6" x14ac:dyDescent="0.3">
      <c r="A210" s="28" t="s">
        <v>222</v>
      </c>
      <c r="B210" s="28" t="s">
        <v>222</v>
      </c>
      <c r="C210" s="12" t="s">
        <v>738</v>
      </c>
      <c r="D210" s="13">
        <v>104000</v>
      </c>
      <c r="E210" s="13">
        <v>80000</v>
      </c>
      <c r="F210" s="13">
        <v>0</v>
      </c>
      <c r="G210" s="13">
        <v>0</v>
      </c>
      <c r="H210" s="13">
        <v>24000</v>
      </c>
      <c r="I210" s="13">
        <v>0</v>
      </c>
      <c r="J210" s="13">
        <v>0</v>
      </c>
      <c r="K210"/>
    </row>
    <row r="211" spans="1:11" ht="15.6" x14ac:dyDescent="0.3">
      <c r="A211" s="28" t="s">
        <v>223</v>
      </c>
      <c r="B211" s="28" t="s">
        <v>223</v>
      </c>
      <c r="C211" s="12" t="s">
        <v>737</v>
      </c>
      <c r="D211" s="13">
        <v>104000</v>
      </c>
      <c r="E211" s="13">
        <v>80000</v>
      </c>
      <c r="F211" s="13">
        <v>0</v>
      </c>
      <c r="G211" s="13">
        <v>0</v>
      </c>
      <c r="H211" s="13">
        <v>24000</v>
      </c>
      <c r="I211" s="13">
        <v>0</v>
      </c>
      <c r="J211" s="13">
        <v>0</v>
      </c>
      <c r="K211"/>
    </row>
    <row r="212" spans="1:11" ht="15.6" x14ac:dyDescent="0.3">
      <c r="A212" s="28" t="s">
        <v>224</v>
      </c>
      <c r="B212" s="28" t="s">
        <v>224</v>
      </c>
      <c r="C212" s="12" t="s">
        <v>736</v>
      </c>
      <c r="D212" s="13">
        <v>184000</v>
      </c>
      <c r="E212" s="13">
        <v>160000</v>
      </c>
      <c r="F212" s="13">
        <v>0</v>
      </c>
      <c r="G212" s="13">
        <v>0</v>
      </c>
      <c r="H212" s="13">
        <v>24000</v>
      </c>
      <c r="I212" s="13">
        <v>0</v>
      </c>
      <c r="J212" s="13">
        <v>0</v>
      </c>
      <c r="K212"/>
    </row>
    <row r="213" spans="1:11" ht="15.6" x14ac:dyDescent="0.3">
      <c r="A213" s="28" t="s">
        <v>225</v>
      </c>
      <c r="B213" s="28" t="s">
        <v>225</v>
      </c>
      <c r="C213" s="12" t="s">
        <v>735</v>
      </c>
      <c r="D213" s="13">
        <v>124000</v>
      </c>
      <c r="E213" s="13">
        <v>100000</v>
      </c>
      <c r="F213" s="13">
        <v>0</v>
      </c>
      <c r="G213" s="13">
        <v>0</v>
      </c>
      <c r="H213" s="13">
        <v>24000</v>
      </c>
      <c r="I213" s="13">
        <v>0</v>
      </c>
      <c r="J213" s="13">
        <v>0</v>
      </c>
      <c r="K213"/>
    </row>
    <row r="214" spans="1:11" ht="15.6" x14ac:dyDescent="0.3">
      <c r="A214" s="28" t="s">
        <v>226</v>
      </c>
      <c r="B214" s="28" t="s">
        <v>226</v>
      </c>
      <c r="C214" s="12" t="s">
        <v>734</v>
      </c>
      <c r="D214" s="13">
        <v>104000</v>
      </c>
      <c r="E214" s="13">
        <v>80000</v>
      </c>
      <c r="F214" s="13">
        <v>0</v>
      </c>
      <c r="G214" s="13">
        <v>0</v>
      </c>
      <c r="H214" s="13">
        <v>24000</v>
      </c>
      <c r="I214" s="13">
        <v>0</v>
      </c>
      <c r="J214" s="13">
        <v>0</v>
      </c>
      <c r="K214"/>
    </row>
    <row r="215" spans="1:11" ht="15.6" x14ac:dyDescent="0.3">
      <c r="A215" s="28" t="s">
        <v>227</v>
      </c>
      <c r="B215" s="28" t="s">
        <v>227</v>
      </c>
      <c r="C215" s="12" t="s">
        <v>733</v>
      </c>
      <c r="D215" s="13">
        <v>104000</v>
      </c>
      <c r="E215" s="13">
        <v>80000</v>
      </c>
      <c r="F215" s="13">
        <v>0</v>
      </c>
      <c r="G215" s="13">
        <v>0</v>
      </c>
      <c r="H215" s="13">
        <v>24000</v>
      </c>
      <c r="I215" s="13">
        <v>0</v>
      </c>
      <c r="J215" s="13">
        <v>0</v>
      </c>
      <c r="K215"/>
    </row>
    <row r="216" spans="1:11" ht="15.6" x14ac:dyDescent="0.3">
      <c r="A216" s="28" t="s">
        <v>228</v>
      </c>
      <c r="B216" s="28" t="s">
        <v>228</v>
      </c>
      <c r="C216" s="12" t="s">
        <v>732</v>
      </c>
      <c r="D216" s="13">
        <v>224000</v>
      </c>
      <c r="E216" s="13">
        <v>200000</v>
      </c>
      <c r="F216" s="13">
        <v>0</v>
      </c>
      <c r="G216" s="13">
        <v>0</v>
      </c>
      <c r="H216" s="13">
        <v>24000</v>
      </c>
      <c r="I216" s="13">
        <v>0</v>
      </c>
      <c r="J216" s="13">
        <v>0</v>
      </c>
      <c r="K216"/>
    </row>
    <row r="217" spans="1:11" ht="15.6" x14ac:dyDescent="0.3">
      <c r="A217" s="28" t="s">
        <v>229</v>
      </c>
      <c r="B217" s="28" t="s">
        <v>229</v>
      </c>
      <c r="C217" s="12" t="s">
        <v>731</v>
      </c>
      <c r="D217" s="13">
        <v>104000</v>
      </c>
      <c r="E217" s="13">
        <v>80000</v>
      </c>
      <c r="F217" s="13">
        <v>0</v>
      </c>
      <c r="G217" s="13">
        <v>0</v>
      </c>
      <c r="H217" s="13">
        <v>24000</v>
      </c>
      <c r="I217" s="13">
        <v>0</v>
      </c>
      <c r="J217" s="13">
        <v>0</v>
      </c>
      <c r="K217"/>
    </row>
    <row r="218" spans="1:11" s="25" customFormat="1" ht="15.6" x14ac:dyDescent="0.3">
      <c r="A218" s="28" t="s">
        <v>230</v>
      </c>
      <c r="B218" s="28" t="s">
        <v>230</v>
      </c>
      <c r="C218" s="12" t="s">
        <v>926</v>
      </c>
      <c r="D218" s="13">
        <f>E218+H218+I218</f>
        <v>628304</v>
      </c>
      <c r="E218" s="13">
        <v>280000</v>
      </c>
      <c r="F218" s="13">
        <v>0</v>
      </c>
      <c r="G218" s="13">
        <v>0</v>
      </c>
      <c r="H218" s="13">
        <v>24000</v>
      </c>
      <c r="I218" s="13">
        <v>324304</v>
      </c>
      <c r="J218" s="13">
        <v>0</v>
      </c>
      <c r="K218" s="7"/>
    </row>
    <row r="219" spans="1:11" ht="15.6" x14ac:dyDescent="0.3">
      <c r="A219" s="28" t="s">
        <v>231</v>
      </c>
      <c r="B219" s="28" t="s">
        <v>231</v>
      </c>
      <c r="C219" s="12" t="s">
        <v>730</v>
      </c>
      <c r="D219" s="13">
        <v>324000</v>
      </c>
      <c r="E219" s="13">
        <v>300000</v>
      </c>
      <c r="F219" s="13">
        <v>0</v>
      </c>
      <c r="G219" s="13">
        <v>0</v>
      </c>
      <c r="H219" s="13">
        <v>24000</v>
      </c>
      <c r="I219" s="13">
        <v>0</v>
      </c>
      <c r="J219" s="13">
        <v>0</v>
      </c>
      <c r="K219"/>
    </row>
    <row r="220" spans="1:11" ht="15.6" x14ac:dyDescent="0.3">
      <c r="A220" s="49" t="s">
        <v>232</v>
      </c>
      <c r="B220" s="49" t="s">
        <v>232</v>
      </c>
      <c r="C220" s="12" t="s">
        <v>729</v>
      </c>
      <c r="D220" s="13">
        <v>104000</v>
      </c>
      <c r="E220" s="13">
        <v>80000</v>
      </c>
      <c r="F220" s="13">
        <v>0</v>
      </c>
      <c r="G220" s="13">
        <v>0</v>
      </c>
      <c r="H220" s="13">
        <v>24000</v>
      </c>
      <c r="I220" s="13">
        <v>0</v>
      </c>
      <c r="J220" s="13">
        <v>0</v>
      </c>
      <c r="K220"/>
    </row>
    <row r="221" spans="1:11" ht="15.6" x14ac:dyDescent="0.3">
      <c r="A221" s="28" t="s">
        <v>233</v>
      </c>
      <c r="B221" s="28" t="s">
        <v>233</v>
      </c>
      <c r="C221" s="12" t="s">
        <v>728</v>
      </c>
      <c r="D221" s="13">
        <v>160366</v>
      </c>
      <c r="E221" s="13">
        <v>70000</v>
      </c>
      <c r="F221" s="13">
        <v>0</v>
      </c>
      <c r="G221" s="13">
        <v>0</v>
      </c>
      <c r="H221" s="13">
        <v>24000</v>
      </c>
      <c r="I221" s="13">
        <v>66366</v>
      </c>
      <c r="J221" s="13">
        <v>0</v>
      </c>
      <c r="K221"/>
    </row>
    <row r="222" spans="1:11" ht="15.6" x14ac:dyDescent="0.3">
      <c r="A222" s="28" t="s">
        <v>234</v>
      </c>
      <c r="B222" s="28" t="s">
        <v>234</v>
      </c>
      <c r="C222" s="12" t="s">
        <v>727</v>
      </c>
      <c r="D222" s="13">
        <v>224000</v>
      </c>
      <c r="E222" s="13">
        <v>200000</v>
      </c>
      <c r="F222" s="13">
        <v>0</v>
      </c>
      <c r="G222" s="13">
        <v>0</v>
      </c>
      <c r="H222" s="13">
        <v>24000</v>
      </c>
      <c r="I222" s="13">
        <v>0</v>
      </c>
      <c r="J222" s="13">
        <v>0</v>
      </c>
      <c r="K222"/>
    </row>
    <row r="223" spans="1:11" ht="15.6" x14ac:dyDescent="0.3">
      <c r="A223" s="28" t="s">
        <v>235</v>
      </c>
      <c r="B223" s="28" t="s">
        <v>235</v>
      </c>
      <c r="C223" s="12" t="s">
        <v>726</v>
      </c>
      <c r="D223" s="13">
        <v>705830</v>
      </c>
      <c r="E223" s="13">
        <v>350000</v>
      </c>
      <c r="F223" s="13">
        <v>0</v>
      </c>
      <c r="G223" s="13">
        <v>0</v>
      </c>
      <c r="H223" s="13">
        <v>24000</v>
      </c>
      <c r="I223" s="13">
        <v>331830</v>
      </c>
      <c r="J223" s="13">
        <v>0</v>
      </c>
      <c r="K223"/>
    </row>
    <row r="224" spans="1:11" ht="15.6" x14ac:dyDescent="0.3">
      <c r="A224" s="28" t="s">
        <v>236</v>
      </c>
      <c r="B224" s="28" t="s">
        <v>236</v>
      </c>
      <c r="C224" s="12" t="s">
        <v>725</v>
      </c>
      <c r="D224" s="13">
        <v>104000</v>
      </c>
      <c r="E224" s="13">
        <v>80000</v>
      </c>
      <c r="F224" s="13">
        <v>0</v>
      </c>
      <c r="G224" s="13">
        <v>0</v>
      </c>
      <c r="H224" s="13">
        <v>24000</v>
      </c>
      <c r="I224" s="13">
        <v>0</v>
      </c>
      <c r="J224" s="13">
        <v>0</v>
      </c>
      <c r="K224"/>
    </row>
    <row r="225" spans="1:11" ht="15.6" x14ac:dyDescent="0.3">
      <c r="A225" s="28" t="s">
        <v>237</v>
      </c>
      <c r="B225" s="28" t="s">
        <v>237</v>
      </c>
      <c r="C225" s="12" t="s">
        <v>724</v>
      </c>
      <c r="D225" s="13">
        <v>104000</v>
      </c>
      <c r="E225" s="13">
        <v>80000</v>
      </c>
      <c r="F225" s="13">
        <v>0</v>
      </c>
      <c r="G225" s="13">
        <v>0</v>
      </c>
      <c r="H225" s="13">
        <v>24000</v>
      </c>
      <c r="I225" s="13">
        <v>0</v>
      </c>
      <c r="J225" s="13">
        <v>0</v>
      </c>
      <c r="K225"/>
    </row>
    <row r="226" spans="1:11" ht="15.6" x14ac:dyDescent="0.3">
      <c r="A226" s="28" t="s">
        <v>238</v>
      </c>
      <c r="B226" s="28" t="s">
        <v>238</v>
      </c>
      <c r="C226" s="12" t="s">
        <v>723</v>
      </c>
      <c r="D226" s="13">
        <v>224000</v>
      </c>
      <c r="E226" s="13">
        <v>200000</v>
      </c>
      <c r="F226" s="13">
        <v>0</v>
      </c>
      <c r="G226" s="13">
        <v>0</v>
      </c>
      <c r="H226" s="13">
        <v>24000</v>
      </c>
      <c r="I226" s="13">
        <v>0</v>
      </c>
      <c r="J226" s="13">
        <v>0</v>
      </c>
      <c r="K226"/>
    </row>
    <row r="227" spans="1:11" ht="15.6" x14ac:dyDescent="0.3">
      <c r="A227" s="28" t="s">
        <v>239</v>
      </c>
      <c r="B227" s="28" t="s">
        <v>239</v>
      </c>
      <c r="C227" s="12" t="s">
        <v>722</v>
      </c>
      <c r="D227" s="13">
        <v>104000</v>
      </c>
      <c r="E227" s="13">
        <v>80000</v>
      </c>
      <c r="F227" s="13">
        <v>0</v>
      </c>
      <c r="G227" s="13">
        <v>0</v>
      </c>
      <c r="H227" s="13">
        <v>24000</v>
      </c>
      <c r="I227" s="13">
        <v>0</v>
      </c>
      <c r="J227" s="13">
        <v>0</v>
      </c>
      <c r="K227"/>
    </row>
    <row r="228" spans="1:11" ht="15.6" x14ac:dyDescent="0.3">
      <c r="A228" s="28" t="s">
        <v>240</v>
      </c>
      <c r="B228" s="28" t="s">
        <v>240</v>
      </c>
      <c r="C228" s="12" t="s">
        <v>721</v>
      </c>
      <c r="D228" s="13">
        <v>326152</v>
      </c>
      <c r="E228" s="13">
        <v>140000</v>
      </c>
      <c r="F228" s="13">
        <v>0</v>
      </c>
      <c r="G228" s="13">
        <v>0</v>
      </c>
      <c r="H228" s="13">
        <v>24000</v>
      </c>
      <c r="I228" s="13">
        <v>162152</v>
      </c>
      <c r="J228" s="13">
        <v>0</v>
      </c>
      <c r="K228"/>
    </row>
    <row r="229" spans="1:11" ht="15.6" x14ac:dyDescent="0.3">
      <c r="A229" s="28" t="s">
        <v>241</v>
      </c>
      <c r="B229" s="28" t="s">
        <v>241</v>
      </c>
      <c r="C229" s="12" t="s">
        <v>720</v>
      </c>
      <c r="D229" s="13">
        <v>224000</v>
      </c>
      <c r="E229" s="13">
        <v>200000</v>
      </c>
      <c r="F229" s="13">
        <v>0</v>
      </c>
      <c r="G229" s="13">
        <v>0</v>
      </c>
      <c r="H229" s="13">
        <v>24000</v>
      </c>
      <c r="I229" s="13">
        <v>0</v>
      </c>
      <c r="J229" s="13">
        <v>0</v>
      </c>
      <c r="K229"/>
    </row>
    <row r="230" spans="1:11" ht="15.6" x14ac:dyDescent="0.3">
      <c r="A230" s="49" t="s">
        <v>242</v>
      </c>
      <c r="B230" s="49" t="s">
        <v>242</v>
      </c>
      <c r="C230" s="12" t="s">
        <v>719</v>
      </c>
      <c r="D230" s="13">
        <v>104000</v>
      </c>
      <c r="E230" s="13">
        <v>80000</v>
      </c>
      <c r="F230" s="13">
        <v>0</v>
      </c>
      <c r="G230" s="13">
        <v>0</v>
      </c>
      <c r="H230" s="13">
        <v>24000</v>
      </c>
      <c r="I230" s="13">
        <v>0</v>
      </c>
      <c r="J230" s="13">
        <v>0</v>
      </c>
      <c r="K230"/>
    </row>
    <row r="231" spans="1:11" ht="15.6" x14ac:dyDescent="0.3">
      <c r="A231" s="28" t="s">
        <v>243</v>
      </c>
      <c r="B231" s="28" t="s">
        <v>243</v>
      </c>
      <c r="C231" s="12" t="s">
        <v>718</v>
      </c>
      <c r="D231" s="13">
        <v>124000</v>
      </c>
      <c r="E231" s="13">
        <v>100000</v>
      </c>
      <c r="F231" s="13">
        <v>0</v>
      </c>
      <c r="G231" s="13">
        <v>0</v>
      </c>
      <c r="H231" s="13">
        <v>24000</v>
      </c>
      <c r="I231" s="13">
        <v>0</v>
      </c>
      <c r="J231" s="13">
        <v>0</v>
      </c>
      <c r="K231"/>
    </row>
    <row r="232" spans="1:11" ht="15.6" x14ac:dyDescent="0.3">
      <c r="A232" s="28" t="s">
        <v>244</v>
      </c>
      <c r="B232" s="28" t="s">
        <v>244</v>
      </c>
      <c r="C232" s="12" t="s">
        <v>717</v>
      </c>
      <c r="D232" s="13">
        <v>104000</v>
      </c>
      <c r="E232" s="13">
        <v>80000</v>
      </c>
      <c r="F232" s="13">
        <v>0</v>
      </c>
      <c r="G232" s="13">
        <v>0</v>
      </c>
      <c r="H232" s="13">
        <v>24000</v>
      </c>
      <c r="I232" s="13">
        <v>0</v>
      </c>
      <c r="J232" s="13">
        <v>0</v>
      </c>
      <c r="K232"/>
    </row>
    <row r="233" spans="1:11" ht="15.6" x14ac:dyDescent="0.3">
      <c r="A233" s="28" t="s">
        <v>245</v>
      </c>
      <c r="B233" s="28" t="s">
        <v>245</v>
      </c>
      <c r="C233" s="12" t="s">
        <v>716</v>
      </c>
      <c r="D233" s="13">
        <v>124000</v>
      </c>
      <c r="E233" s="13">
        <v>100000</v>
      </c>
      <c r="F233" s="13">
        <v>0</v>
      </c>
      <c r="G233" s="13">
        <v>0</v>
      </c>
      <c r="H233" s="13">
        <v>24000</v>
      </c>
      <c r="I233" s="13">
        <v>0</v>
      </c>
      <c r="J233" s="13">
        <v>0</v>
      </c>
      <c r="K233"/>
    </row>
    <row r="234" spans="1:11" ht="15.6" x14ac:dyDescent="0.3">
      <c r="A234" s="28" t="s">
        <v>246</v>
      </c>
      <c r="B234" s="28" t="s">
        <v>246</v>
      </c>
      <c r="C234" s="12" t="s">
        <v>715</v>
      </c>
      <c r="D234" s="13">
        <v>184000</v>
      </c>
      <c r="E234" s="13">
        <v>160000</v>
      </c>
      <c r="F234" s="13">
        <v>0</v>
      </c>
      <c r="G234" s="13">
        <v>0</v>
      </c>
      <c r="H234" s="13">
        <v>24000</v>
      </c>
      <c r="I234" s="13">
        <v>0</v>
      </c>
      <c r="J234" s="13">
        <v>0</v>
      </c>
      <c r="K234"/>
    </row>
    <row r="235" spans="1:11" ht="15.6" x14ac:dyDescent="0.3">
      <c r="A235" s="28" t="s">
        <v>247</v>
      </c>
      <c r="B235" s="28" t="s">
        <v>247</v>
      </c>
      <c r="C235" s="12" t="s">
        <v>714</v>
      </c>
      <c r="D235" s="13">
        <v>104000</v>
      </c>
      <c r="E235" s="13">
        <v>80000</v>
      </c>
      <c r="F235" s="13">
        <v>0</v>
      </c>
      <c r="G235" s="13">
        <v>0</v>
      </c>
      <c r="H235" s="13">
        <v>24000</v>
      </c>
      <c r="I235" s="13">
        <v>0</v>
      </c>
      <c r="J235" s="13">
        <v>0</v>
      </c>
      <c r="K235"/>
    </row>
    <row r="236" spans="1:11" ht="15.6" x14ac:dyDescent="0.3">
      <c r="A236" s="28" t="s">
        <v>248</v>
      </c>
      <c r="B236" s="28" t="s">
        <v>248</v>
      </c>
      <c r="C236" s="12" t="s">
        <v>713</v>
      </c>
      <c r="D236" s="13">
        <v>104000</v>
      </c>
      <c r="E236" s="13">
        <v>80000</v>
      </c>
      <c r="F236" s="13">
        <v>0</v>
      </c>
      <c r="G236" s="13">
        <v>0</v>
      </c>
      <c r="H236" s="13">
        <v>24000</v>
      </c>
      <c r="I236" s="13">
        <v>0</v>
      </c>
      <c r="J236" s="13">
        <v>0</v>
      </c>
      <c r="K236"/>
    </row>
    <row r="237" spans="1:11" ht="15.6" x14ac:dyDescent="0.3">
      <c r="A237" s="28" t="s">
        <v>249</v>
      </c>
      <c r="B237" s="28" t="s">
        <v>249</v>
      </c>
      <c r="C237" s="12" t="s">
        <v>712</v>
      </c>
      <c r="D237" s="13">
        <v>104000</v>
      </c>
      <c r="E237" s="13">
        <v>80000</v>
      </c>
      <c r="F237" s="13">
        <v>0</v>
      </c>
      <c r="G237" s="13">
        <v>0</v>
      </c>
      <c r="H237" s="13">
        <v>24000</v>
      </c>
      <c r="I237" s="13">
        <v>0</v>
      </c>
      <c r="J237" s="13">
        <v>0</v>
      </c>
      <c r="K237"/>
    </row>
    <row r="238" spans="1:11" ht="15.6" x14ac:dyDescent="0.3">
      <c r="A238" s="28" t="s">
        <v>250</v>
      </c>
      <c r="B238" s="28" t="s">
        <v>250</v>
      </c>
      <c r="C238" s="12" t="s">
        <v>711</v>
      </c>
      <c r="D238" s="13">
        <v>104000</v>
      </c>
      <c r="E238" s="13">
        <v>80000</v>
      </c>
      <c r="F238" s="13">
        <v>0</v>
      </c>
      <c r="G238" s="13">
        <v>0</v>
      </c>
      <c r="H238" s="13">
        <v>24000</v>
      </c>
      <c r="I238" s="13">
        <v>0</v>
      </c>
      <c r="J238" s="13">
        <v>0</v>
      </c>
      <c r="K238"/>
    </row>
    <row r="239" spans="1:11" ht="15.6" x14ac:dyDescent="0.3">
      <c r="A239" s="28" t="s">
        <v>251</v>
      </c>
      <c r="B239" s="28" t="s">
        <v>251</v>
      </c>
      <c r="C239" s="12" t="s">
        <v>710</v>
      </c>
      <c r="D239" s="13">
        <v>125240.89</v>
      </c>
      <c r="E239" s="13">
        <v>101240.89</v>
      </c>
      <c r="F239" s="13">
        <v>0</v>
      </c>
      <c r="G239" s="13">
        <v>0</v>
      </c>
      <c r="H239" s="13">
        <v>24000</v>
      </c>
      <c r="I239" s="13">
        <v>0</v>
      </c>
      <c r="J239" s="13">
        <v>0</v>
      </c>
      <c r="K239"/>
    </row>
    <row r="240" spans="1:11" ht="15.6" x14ac:dyDescent="0.3">
      <c r="A240" s="28" t="s">
        <v>252</v>
      </c>
      <c r="B240" s="28" t="s">
        <v>252</v>
      </c>
      <c r="C240" s="12" t="s">
        <v>709</v>
      </c>
      <c r="D240" s="13">
        <v>190030.02000000002</v>
      </c>
      <c r="E240" s="13">
        <v>166030.02000000002</v>
      </c>
      <c r="F240" s="13">
        <v>0</v>
      </c>
      <c r="G240" s="13">
        <v>0</v>
      </c>
      <c r="H240" s="13">
        <v>24000</v>
      </c>
      <c r="I240" s="13">
        <v>0</v>
      </c>
      <c r="J240" s="13">
        <v>0</v>
      </c>
      <c r="K240"/>
    </row>
    <row r="241" spans="1:11" ht="15.6" x14ac:dyDescent="0.3">
      <c r="A241" s="28" t="s">
        <v>253</v>
      </c>
      <c r="B241" s="28" t="s">
        <v>253</v>
      </c>
      <c r="C241" s="12" t="s">
        <v>708</v>
      </c>
      <c r="D241" s="13">
        <v>104000</v>
      </c>
      <c r="E241" s="13">
        <v>80000</v>
      </c>
      <c r="F241" s="13">
        <v>0</v>
      </c>
      <c r="G241" s="13">
        <v>0</v>
      </c>
      <c r="H241" s="13">
        <v>24000</v>
      </c>
      <c r="I241" s="13">
        <v>0</v>
      </c>
      <c r="J241" s="13">
        <v>0</v>
      </c>
      <c r="K241"/>
    </row>
    <row r="242" spans="1:11" ht="15.6" x14ac:dyDescent="0.3">
      <c r="A242" s="28" t="s">
        <v>254</v>
      </c>
      <c r="B242" s="28" t="s">
        <v>254</v>
      </c>
      <c r="C242" s="12" t="s">
        <v>707</v>
      </c>
      <c r="D242" s="13">
        <v>184000</v>
      </c>
      <c r="E242" s="13">
        <v>160000</v>
      </c>
      <c r="F242" s="13">
        <v>0</v>
      </c>
      <c r="G242" s="13">
        <v>0</v>
      </c>
      <c r="H242" s="13">
        <v>24000</v>
      </c>
      <c r="I242" s="13">
        <v>0</v>
      </c>
      <c r="J242" s="13">
        <v>0</v>
      </c>
      <c r="K242"/>
    </row>
    <row r="243" spans="1:11" ht="15.6" x14ac:dyDescent="0.3">
      <c r="A243" s="28" t="s">
        <v>255</v>
      </c>
      <c r="B243" s="28" t="s">
        <v>255</v>
      </c>
      <c r="C243" s="12" t="s">
        <v>706</v>
      </c>
      <c r="D243" s="13">
        <v>147229.82</v>
      </c>
      <c r="E243" s="13">
        <v>123229.82</v>
      </c>
      <c r="F243" s="13">
        <v>0</v>
      </c>
      <c r="G243" s="13">
        <v>0</v>
      </c>
      <c r="H243" s="13">
        <v>24000</v>
      </c>
      <c r="I243" s="13">
        <v>0</v>
      </c>
      <c r="J243" s="13">
        <v>0</v>
      </c>
      <c r="K243"/>
    </row>
    <row r="244" spans="1:11" ht="15.6" x14ac:dyDescent="0.3">
      <c r="A244" s="28" t="s">
        <v>256</v>
      </c>
      <c r="B244" s="28" t="s">
        <v>256</v>
      </c>
      <c r="C244" s="12" t="s">
        <v>705</v>
      </c>
      <c r="D244" s="13">
        <v>104000</v>
      </c>
      <c r="E244" s="13">
        <v>80000</v>
      </c>
      <c r="F244" s="13">
        <v>0</v>
      </c>
      <c r="G244" s="13">
        <v>0</v>
      </c>
      <c r="H244" s="13">
        <v>24000</v>
      </c>
      <c r="I244" s="13">
        <v>0</v>
      </c>
      <c r="J244" s="13">
        <v>0</v>
      </c>
      <c r="K244"/>
    </row>
    <row r="245" spans="1:11" ht="15.6" x14ac:dyDescent="0.3">
      <c r="A245" s="28" t="s">
        <v>257</v>
      </c>
      <c r="B245" s="28" t="s">
        <v>257</v>
      </c>
      <c r="C245" s="12" t="s">
        <v>704</v>
      </c>
      <c r="D245" s="13">
        <v>124000</v>
      </c>
      <c r="E245" s="13">
        <v>100000</v>
      </c>
      <c r="F245" s="13">
        <v>0</v>
      </c>
      <c r="G245" s="13">
        <v>0</v>
      </c>
      <c r="H245" s="13">
        <v>24000</v>
      </c>
      <c r="I245" s="13">
        <v>0</v>
      </c>
      <c r="J245" s="13">
        <v>0</v>
      </c>
      <c r="K245"/>
    </row>
    <row r="246" spans="1:11" ht="15.6" x14ac:dyDescent="0.3">
      <c r="A246" s="28" t="s">
        <v>258</v>
      </c>
      <c r="B246" s="28" t="s">
        <v>258</v>
      </c>
      <c r="C246" s="12" t="s">
        <v>703</v>
      </c>
      <c r="D246" s="13">
        <v>433098</v>
      </c>
      <c r="E246" s="13">
        <v>210000</v>
      </c>
      <c r="F246" s="13">
        <v>0</v>
      </c>
      <c r="G246" s="13">
        <v>0</v>
      </c>
      <c r="H246" s="13">
        <v>24000</v>
      </c>
      <c r="I246" s="13">
        <v>199098</v>
      </c>
      <c r="J246" s="13">
        <v>0</v>
      </c>
      <c r="K246"/>
    </row>
    <row r="247" spans="1:11" ht="15.6" x14ac:dyDescent="0.3">
      <c r="A247" s="28" t="s">
        <v>259</v>
      </c>
      <c r="B247" s="28" t="s">
        <v>259</v>
      </c>
      <c r="C247" s="12" t="s">
        <v>702</v>
      </c>
      <c r="D247" s="13">
        <v>433098</v>
      </c>
      <c r="E247" s="13">
        <v>210000</v>
      </c>
      <c r="F247" s="13">
        <v>0</v>
      </c>
      <c r="G247" s="13">
        <v>0</v>
      </c>
      <c r="H247" s="13">
        <v>24000</v>
      </c>
      <c r="I247" s="13">
        <v>199098</v>
      </c>
      <c r="J247" s="13">
        <v>0</v>
      </c>
      <c r="K247"/>
    </row>
    <row r="248" spans="1:11" ht="15.6" x14ac:dyDescent="0.3">
      <c r="A248" s="28" t="s">
        <v>260</v>
      </c>
      <c r="B248" s="28" t="s">
        <v>260</v>
      </c>
      <c r="C248" s="12" t="s">
        <v>701</v>
      </c>
      <c r="D248" s="13">
        <v>104000</v>
      </c>
      <c r="E248" s="13">
        <v>80000</v>
      </c>
      <c r="F248" s="13">
        <v>0</v>
      </c>
      <c r="G248" s="13">
        <v>0</v>
      </c>
      <c r="H248" s="13">
        <v>24000</v>
      </c>
      <c r="I248" s="13">
        <v>0</v>
      </c>
      <c r="J248" s="13">
        <v>0</v>
      </c>
      <c r="K248"/>
    </row>
    <row r="249" spans="1:11" ht="15.6" x14ac:dyDescent="0.3">
      <c r="A249" s="28" t="s">
        <v>923</v>
      </c>
      <c r="B249" s="28" t="s">
        <v>923</v>
      </c>
      <c r="C249" s="12" t="s">
        <v>700</v>
      </c>
      <c r="D249" s="13">
        <v>104000</v>
      </c>
      <c r="E249" s="13">
        <v>80000</v>
      </c>
      <c r="F249" s="13">
        <v>0</v>
      </c>
      <c r="G249" s="13">
        <v>0</v>
      </c>
      <c r="H249" s="13">
        <v>24000</v>
      </c>
      <c r="I249" s="13">
        <v>0</v>
      </c>
      <c r="J249" s="13">
        <v>0</v>
      </c>
      <c r="K249"/>
    </row>
    <row r="250" spans="1:11" ht="15.6" x14ac:dyDescent="0.3">
      <c r="A250" s="28" t="s">
        <v>924</v>
      </c>
      <c r="B250" s="28" t="s">
        <v>924</v>
      </c>
      <c r="C250" s="12" t="s">
        <v>699</v>
      </c>
      <c r="D250" s="13">
        <v>104000</v>
      </c>
      <c r="E250" s="13">
        <v>80000</v>
      </c>
      <c r="F250" s="13">
        <v>0</v>
      </c>
      <c r="G250" s="13">
        <v>0</v>
      </c>
      <c r="H250" s="13">
        <v>24000</v>
      </c>
      <c r="I250" s="13">
        <v>0</v>
      </c>
      <c r="J250" s="13">
        <v>0</v>
      </c>
      <c r="K250"/>
    </row>
    <row r="251" spans="1:11" ht="15.6" x14ac:dyDescent="0.3">
      <c r="A251" s="28" t="s">
        <v>261</v>
      </c>
      <c r="B251" s="28" t="s">
        <v>261</v>
      </c>
      <c r="C251" s="12" t="s">
        <v>698</v>
      </c>
      <c r="D251" s="13">
        <v>104000</v>
      </c>
      <c r="E251" s="13">
        <v>80000</v>
      </c>
      <c r="F251" s="13">
        <v>0</v>
      </c>
      <c r="G251" s="13">
        <v>0</v>
      </c>
      <c r="H251" s="13">
        <v>24000</v>
      </c>
      <c r="I251" s="13">
        <v>0</v>
      </c>
      <c r="J251" s="13">
        <v>0</v>
      </c>
      <c r="K251"/>
    </row>
    <row r="252" spans="1:11" ht="15.6" x14ac:dyDescent="0.3">
      <c r="A252" s="28" t="s">
        <v>262</v>
      </c>
      <c r="B252" s="28" t="s">
        <v>262</v>
      </c>
      <c r="C252" s="12" t="s">
        <v>697</v>
      </c>
      <c r="D252" s="13">
        <v>104000</v>
      </c>
      <c r="E252" s="13">
        <v>80000</v>
      </c>
      <c r="F252" s="13">
        <v>0</v>
      </c>
      <c r="G252" s="13">
        <v>0</v>
      </c>
      <c r="H252" s="13">
        <v>24000</v>
      </c>
      <c r="I252" s="13">
        <v>0</v>
      </c>
      <c r="J252" s="13">
        <v>0</v>
      </c>
      <c r="K252"/>
    </row>
    <row r="253" spans="1:11" ht="15.6" x14ac:dyDescent="0.3">
      <c r="A253" s="28" t="s">
        <v>263</v>
      </c>
      <c r="B253" s="28" t="s">
        <v>263</v>
      </c>
      <c r="C253" s="12" t="s">
        <v>696</v>
      </c>
      <c r="D253" s="13">
        <v>104000</v>
      </c>
      <c r="E253" s="13">
        <v>80000</v>
      </c>
      <c r="F253" s="13">
        <v>0</v>
      </c>
      <c r="G253" s="13">
        <v>0</v>
      </c>
      <c r="H253" s="13">
        <v>24000</v>
      </c>
      <c r="I253" s="13">
        <v>0</v>
      </c>
      <c r="J253" s="13">
        <v>0</v>
      </c>
      <c r="K253"/>
    </row>
    <row r="254" spans="1:11" ht="15.6" x14ac:dyDescent="0.3">
      <c r="A254" s="28" t="s">
        <v>264</v>
      </c>
      <c r="B254" s="28" t="s">
        <v>264</v>
      </c>
      <c r="C254" s="12" t="s">
        <v>695</v>
      </c>
      <c r="D254" s="13">
        <v>104000</v>
      </c>
      <c r="E254" s="13">
        <v>80000</v>
      </c>
      <c r="F254" s="13">
        <v>0</v>
      </c>
      <c r="G254" s="13">
        <v>0</v>
      </c>
      <c r="H254" s="13">
        <v>24000</v>
      </c>
      <c r="I254" s="13">
        <v>0</v>
      </c>
      <c r="J254" s="13">
        <v>0</v>
      </c>
      <c r="K254"/>
    </row>
    <row r="255" spans="1:11" ht="15.6" x14ac:dyDescent="0.3">
      <c r="A255" s="28" t="s">
        <v>265</v>
      </c>
      <c r="B255" s="28" t="s">
        <v>265</v>
      </c>
      <c r="C255" s="12" t="s">
        <v>694</v>
      </c>
      <c r="D255" s="13">
        <v>104000</v>
      </c>
      <c r="E255" s="13">
        <v>80000</v>
      </c>
      <c r="F255" s="13">
        <v>0</v>
      </c>
      <c r="G255" s="13">
        <v>0</v>
      </c>
      <c r="H255" s="13">
        <v>24000</v>
      </c>
      <c r="I255" s="13">
        <v>0</v>
      </c>
      <c r="J255" s="13">
        <v>0</v>
      </c>
      <c r="K255"/>
    </row>
    <row r="256" spans="1:11" ht="15.6" x14ac:dyDescent="0.3">
      <c r="A256" s="28" t="s">
        <v>266</v>
      </c>
      <c r="B256" s="28" t="s">
        <v>266</v>
      </c>
      <c r="C256" s="12" t="s">
        <v>693</v>
      </c>
      <c r="D256" s="13">
        <v>160248.20000000001</v>
      </c>
      <c r="E256" s="13">
        <v>136248.20000000001</v>
      </c>
      <c r="F256" s="13">
        <v>0</v>
      </c>
      <c r="G256" s="13">
        <v>0</v>
      </c>
      <c r="H256" s="13">
        <v>24000</v>
      </c>
      <c r="I256" s="13">
        <v>0</v>
      </c>
      <c r="J256" s="13">
        <v>0</v>
      </c>
      <c r="K256"/>
    </row>
    <row r="257" spans="1:11" ht="15.6" x14ac:dyDescent="0.3">
      <c r="A257" s="28" t="s">
        <v>267</v>
      </c>
      <c r="B257" s="28" t="s">
        <v>267</v>
      </c>
      <c r="C257" s="12" t="s">
        <v>692</v>
      </c>
      <c r="D257" s="13">
        <v>124000</v>
      </c>
      <c r="E257" s="13">
        <v>100000</v>
      </c>
      <c r="F257" s="13">
        <v>0</v>
      </c>
      <c r="G257" s="13">
        <v>0</v>
      </c>
      <c r="H257" s="13">
        <v>24000</v>
      </c>
      <c r="I257" s="13">
        <v>0</v>
      </c>
      <c r="J257" s="13">
        <v>0</v>
      </c>
      <c r="K257"/>
    </row>
    <row r="258" spans="1:11" ht="15.6" x14ac:dyDescent="0.3">
      <c r="A258" s="28" t="s">
        <v>268</v>
      </c>
      <c r="B258" s="28" t="s">
        <v>268</v>
      </c>
      <c r="C258" s="12" t="s">
        <v>691</v>
      </c>
      <c r="D258" s="13">
        <v>104000</v>
      </c>
      <c r="E258" s="13">
        <v>80000</v>
      </c>
      <c r="F258" s="13">
        <v>0</v>
      </c>
      <c r="G258" s="13">
        <v>0</v>
      </c>
      <c r="H258" s="13">
        <v>24000</v>
      </c>
      <c r="I258" s="13">
        <v>0</v>
      </c>
      <c r="J258" s="13">
        <v>0</v>
      </c>
      <c r="K258"/>
    </row>
    <row r="259" spans="1:11" ht="15.6" x14ac:dyDescent="0.3">
      <c r="A259" s="28" t="s">
        <v>269</v>
      </c>
      <c r="B259" s="28" t="s">
        <v>269</v>
      </c>
      <c r="C259" s="12" t="s">
        <v>690</v>
      </c>
      <c r="D259" s="13">
        <v>104000</v>
      </c>
      <c r="E259" s="13">
        <v>80000</v>
      </c>
      <c r="F259" s="13">
        <v>0</v>
      </c>
      <c r="G259" s="13">
        <v>0</v>
      </c>
      <c r="H259" s="13">
        <v>24000</v>
      </c>
      <c r="I259" s="13">
        <v>0</v>
      </c>
      <c r="J259" s="13">
        <v>0</v>
      </c>
      <c r="K259"/>
    </row>
    <row r="260" spans="1:11" ht="15.6" x14ac:dyDescent="0.3">
      <c r="A260" s="28" t="s">
        <v>270</v>
      </c>
      <c r="B260" s="28" t="s">
        <v>270</v>
      </c>
      <c r="C260" s="12" t="s">
        <v>689</v>
      </c>
      <c r="D260" s="13">
        <v>104000</v>
      </c>
      <c r="E260" s="13">
        <v>80000</v>
      </c>
      <c r="F260" s="13">
        <v>0</v>
      </c>
      <c r="G260" s="13">
        <v>0</v>
      </c>
      <c r="H260" s="13">
        <v>24000</v>
      </c>
      <c r="I260" s="13">
        <v>0</v>
      </c>
      <c r="J260" s="13">
        <v>0</v>
      </c>
      <c r="K260"/>
    </row>
    <row r="261" spans="1:11" ht="15.6" x14ac:dyDescent="0.3">
      <c r="A261" s="28" t="s">
        <v>271</v>
      </c>
      <c r="B261" s="28" t="s">
        <v>271</v>
      </c>
      <c r="C261" s="12" t="s">
        <v>688</v>
      </c>
      <c r="D261" s="13">
        <v>104000</v>
      </c>
      <c r="E261" s="13">
        <v>80000</v>
      </c>
      <c r="F261" s="13">
        <v>0</v>
      </c>
      <c r="G261" s="13">
        <v>0</v>
      </c>
      <c r="H261" s="13">
        <v>24000</v>
      </c>
      <c r="I261" s="13">
        <v>0</v>
      </c>
      <c r="J261" s="13">
        <v>0</v>
      </c>
      <c r="K261"/>
    </row>
    <row r="262" spans="1:11" ht="15.6" x14ac:dyDescent="0.3">
      <c r="A262" s="28" t="s">
        <v>272</v>
      </c>
      <c r="B262" s="28" t="s">
        <v>272</v>
      </c>
      <c r="C262" s="12" t="s">
        <v>669</v>
      </c>
      <c r="D262" s="13">
        <v>387382.5</v>
      </c>
      <c r="E262" s="13">
        <v>363382.5</v>
      </c>
      <c r="F262" s="13">
        <v>0</v>
      </c>
      <c r="G262" s="13">
        <v>0</v>
      </c>
      <c r="H262" s="13">
        <v>24000</v>
      </c>
      <c r="I262" s="13">
        <v>0</v>
      </c>
      <c r="J262" s="13">
        <v>0</v>
      </c>
      <c r="K262"/>
    </row>
    <row r="263" spans="1:11" ht="15.6" x14ac:dyDescent="0.3">
      <c r="A263" s="28" t="s">
        <v>273</v>
      </c>
      <c r="B263" s="28" t="s">
        <v>273</v>
      </c>
      <c r="C263" s="12" t="s">
        <v>668</v>
      </c>
      <c r="D263" s="13">
        <v>104000</v>
      </c>
      <c r="E263" s="13">
        <v>80000</v>
      </c>
      <c r="F263" s="13">
        <v>0</v>
      </c>
      <c r="G263" s="13">
        <v>0</v>
      </c>
      <c r="H263" s="13">
        <v>24000</v>
      </c>
      <c r="I263" s="13">
        <v>0</v>
      </c>
      <c r="J263" s="13">
        <v>0</v>
      </c>
      <c r="K263"/>
    </row>
    <row r="264" spans="1:11" ht="15.6" x14ac:dyDescent="0.3">
      <c r="A264" s="28" t="s">
        <v>274</v>
      </c>
      <c r="B264" s="28" t="s">
        <v>274</v>
      </c>
      <c r="C264" s="12" t="s">
        <v>667</v>
      </c>
      <c r="D264" s="13">
        <v>104000</v>
      </c>
      <c r="E264" s="13">
        <v>80000</v>
      </c>
      <c r="F264" s="13">
        <v>0</v>
      </c>
      <c r="G264" s="13">
        <v>0</v>
      </c>
      <c r="H264" s="13">
        <v>24000</v>
      </c>
      <c r="I264" s="13">
        <v>0</v>
      </c>
      <c r="J264" s="13">
        <v>0</v>
      </c>
      <c r="K264"/>
    </row>
    <row r="265" spans="1:11" ht="15.6" x14ac:dyDescent="0.3">
      <c r="A265" s="28" t="s">
        <v>275</v>
      </c>
      <c r="B265" s="28" t="s">
        <v>275</v>
      </c>
      <c r="C265" s="12" t="s">
        <v>666</v>
      </c>
      <c r="D265" s="13">
        <v>104000</v>
      </c>
      <c r="E265" s="13">
        <v>80000</v>
      </c>
      <c r="F265" s="13">
        <v>0</v>
      </c>
      <c r="G265" s="13">
        <v>0</v>
      </c>
      <c r="H265" s="13">
        <v>24000</v>
      </c>
      <c r="I265" s="13">
        <v>0</v>
      </c>
      <c r="J265" s="13">
        <v>0</v>
      </c>
      <c r="K265"/>
    </row>
    <row r="266" spans="1:11" ht="15.6" x14ac:dyDescent="0.3">
      <c r="A266" s="28" t="s">
        <v>276</v>
      </c>
      <c r="B266" s="28" t="s">
        <v>276</v>
      </c>
      <c r="C266" s="12" t="s">
        <v>665</v>
      </c>
      <c r="D266" s="13">
        <v>224000</v>
      </c>
      <c r="E266" s="13">
        <v>200000</v>
      </c>
      <c r="F266" s="13">
        <v>0</v>
      </c>
      <c r="G266" s="13">
        <v>0</v>
      </c>
      <c r="H266" s="13">
        <v>24000</v>
      </c>
      <c r="I266" s="13">
        <v>0</v>
      </c>
      <c r="J266" s="13">
        <v>0</v>
      </c>
      <c r="K266"/>
    </row>
    <row r="267" spans="1:11" ht="15.6" x14ac:dyDescent="0.3">
      <c r="A267" s="28" t="s">
        <v>277</v>
      </c>
      <c r="B267" s="28" t="s">
        <v>277</v>
      </c>
      <c r="C267" s="12" t="s">
        <v>664</v>
      </c>
      <c r="D267" s="13">
        <v>124000</v>
      </c>
      <c r="E267" s="13">
        <v>100000</v>
      </c>
      <c r="F267" s="13">
        <v>0</v>
      </c>
      <c r="G267" s="13">
        <v>0</v>
      </c>
      <c r="H267" s="13">
        <v>24000</v>
      </c>
      <c r="I267" s="13">
        <v>0</v>
      </c>
      <c r="J267" s="13">
        <v>0</v>
      </c>
      <c r="K267"/>
    </row>
    <row r="268" spans="1:11" ht="15.6" x14ac:dyDescent="0.3">
      <c r="A268" s="28" t="s">
        <v>278</v>
      </c>
      <c r="B268" s="28" t="s">
        <v>278</v>
      </c>
      <c r="C268" s="12" t="s">
        <v>663</v>
      </c>
      <c r="D268" s="13">
        <v>104000</v>
      </c>
      <c r="E268" s="13">
        <v>80000</v>
      </c>
      <c r="F268" s="13">
        <v>0</v>
      </c>
      <c r="G268" s="13">
        <v>0</v>
      </c>
      <c r="H268" s="13">
        <v>24000</v>
      </c>
      <c r="I268" s="13">
        <v>0</v>
      </c>
      <c r="J268" s="13">
        <v>0</v>
      </c>
      <c r="K268"/>
    </row>
    <row r="269" spans="1:11" ht="15.6" x14ac:dyDescent="0.3">
      <c r="A269" s="28" t="s">
        <v>279</v>
      </c>
      <c r="B269" s="28" t="s">
        <v>279</v>
      </c>
      <c r="C269" s="12" t="s">
        <v>662</v>
      </c>
      <c r="D269" s="13">
        <v>104000</v>
      </c>
      <c r="E269" s="13">
        <v>80000</v>
      </c>
      <c r="F269" s="13">
        <v>0</v>
      </c>
      <c r="G269" s="13">
        <v>0</v>
      </c>
      <c r="H269" s="13">
        <v>24000</v>
      </c>
      <c r="I269" s="13">
        <v>0</v>
      </c>
      <c r="J269" s="13">
        <v>0</v>
      </c>
      <c r="K269"/>
    </row>
    <row r="270" spans="1:11" ht="15.6" x14ac:dyDescent="0.3">
      <c r="A270" s="28" t="s">
        <v>280</v>
      </c>
      <c r="B270" s="28" t="s">
        <v>280</v>
      </c>
      <c r="C270" s="12" t="s">
        <v>661</v>
      </c>
      <c r="D270" s="13">
        <v>224000</v>
      </c>
      <c r="E270" s="13">
        <v>200000</v>
      </c>
      <c r="F270" s="13">
        <v>0</v>
      </c>
      <c r="G270" s="13">
        <v>0</v>
      </c>
      <c r="H270" s="13">
        <v>24000</v>
      </c>
      <c r="I270" s="13">
        <v>0</v>
      </c>
      <c r="J270" s="13">
        <v>0</v>
      </c>
      <c r="K270"/>
    </row>
    <row r="271" spans="1:11" ht="15.6" x14ac:dyDescent="0.3">
      <c r="A271" s="28" t="s">
        <v>281</v>
      </c>
      <c r="B271" s="28" t="s">
        <v>281</v>
      </c>
      <c r="C271" s="12" t="s">
        <v>660</v>
      </c>
      <c r="D271" s="13">
        <v>978562</v>
      </c>
      <c r="E271" s="13">
        <v>490000</v>
      </c>
      <c r="F271" s="13">
        <v>0</v>
      </c>
      <c r="G271" s="13">
        <v>0</v>
      </c>
      <c r="H271" s="13">
        <v>24000</v>
      </c>
      <c r="I271" s="13">
        <v>464562</v>
      </c>
      <c r="J271" s="13">
        <v>0</v>
      </c>
      <c r="K271"/>
    </row>
    <row r="272" spans="1:11" ht="15.6" x14ac:dyDescent="0.3">
      <c r="A272" s="28" t="s">
        <v>282</v>
      </c>
      <c r="B272" s="28" t="s">
        <v>282</v>
      </c>
      <c r="C272" s="12" t="s">
        <v>659</v>
      </c>
      <c r="D272" s="13">
        <v>212734.7</v>
      </c>
      <c r="E272" s="13">
        <v>188734.7</v>
      </c>
      <c r="F272" s="13">
        <v>0</v>
      </c>
      <c r="G272" s="13">
        <v>0</v>
      </c>
      <c r="H272" s="13">
        <v>24000</v>
      </c>
      <c r="I272" s="13">
        <v>0</v>
      </c>
      <c r="J272" s="13">
        <v>0</v>
      </c>
      <c r="K272"/>
    </row>
    <row r="273" spans="1:11" ht="15.6" x14ac:dyDescent="0.3">
      <c r="A273" s="28" t="s">
        <v>283</v>
      </c>
      <c r="B273" s="28" t="s">
        <v>283</v>
      </c>
      <c r="C273" s="12" t="s">
        <v>658</v>
      </c>
      <c r="D273" s="13">
        <v>104000</v>
      </c>
      <c r="E273" s="13">
        <v>80000</v>
      </c>
      <c r="F273" s="13">
        <v>0</v>
      </c>
      <c r="G273" s="13">
        <v>0</v>
      </c>
      <c r="H273" s="13">
        <v>24000</v>
      </c>
      <c r="I273" s="13">
        <v>0</v>
      </c>
      <c r="J273" s="13">
        <v>0</v>
      </c>
      <c r="K273"/>
    </row>
    <row r="274" spans="1:11" ht="15.6" x14ac:dyDescent="0.3">
      <c r="A274" s="28" t="s">
        <v>284</v>
      </c>
      <c r="B274" s="28" t="s">
        <v>284</v>
      </c>
      <c r="C274" s="12" t="s">
        <v>657</v>
      </c>
      <c r="D274" s="13">
        <v>104000</v>
      </c>
      <c r="E274" s="13">
        <v>80000</v>
      </c>
      <c r="F274" s="13">
        <v>0</v>
      </c>
      <c r="G274" s="13">
        <v>0</v>
      </c>
      <c r="H274" s="13">
        <v>24000</v>
      </c>
      <c r="I274" s="13">
        <v>0</v>
      </c>
      <c r="J274" s="13">
        <v>0</v>
      </c>
      <c r="K274"/>
    </row>
    <row r="275" spans="1:11" ht="15.6" x14ac:dyDescent="0.3">
      <c r="A275" s="28" t="s">
        <v>285</v>
      </c>
      <c r="B275" s="28" t="s">
        <v>285</v>
      </c>
      <c r="C275" s="12" t="s">
        <v>656</v>
      </c>
      <c r="D275" s="13">
        <v>104000</v>
      </c>
      <c r="E275" s="13">
        <v>80000</v>
      </c>
      <c r="F275" s="13">
        <v>0</v>
      </c>
      <c r="G275" s="13">
        <v>0</v>
      </c>
      <c r="H275" s="13">
        <v>24000</v>
      </c>
      <c r="I275" s="13">
        <v>0</v>
      </c>
      <c r="J275" s="13">
        <v>0</v>
      </c>
      <c r="K275"/>
    </row>
    <row r="276" spans="1:11" ht="15.6" x14ac:dyDescent="0.3">
      <c r="A276" s="28" t="s">
        <v>286</v>
      </c>
      <c r="B276" s="28" t="s">
        <v>286</v>
      </c>
      <c r="C276" s="12" t="s">
        <v>655</v>
      </c>
      <c r="D276" s="13">
        <v>104000</v>
      </c>
      <c r="E276" s="13">
        <v>80000</v>
      </c>
      <c r="F276" s="13">
        <v>0</v>
      </c>
      <c r="G276" s="13">
        <v>0</v>
      </c>
      <c r="H276" s="13">
        <v>24000</v>
      </c>
      <c r="I276" s="13">
        <v>0</v>
      </c>
      <c r="J276" s="13">
        <v>0</v>
      </c>
      <c r="K276"/>
    </row>
    <row r="277" spans="1:11" ht="15.6" x14ac:dyDescent="0.3">
      <c r="A277" s="28" t="s">
        <v>287</v>
      </c>
      <c r="B277" s="28" t="s">
        <v>287</v>
      </c>
      <c r="C277" s="12" t="s">
        <v>654</v>
      </c>
      <c r="D277" s="13">
        <v>104000</v>
      </c>
      <c r="E277" s="13">
        <v>80000</v>
      </c>
      <c r="F277" s="13">
        <v>0</v>
      </c>
      <c r="G277" s="13">
        <v>0</v>
      </c>
      <c r="H277" s="13">
        <v>24000</v>
      </c>
      <c r="I277" s="13">
        <v>0</v>
      </c>
      <c r="J277" s="13">
        <v>0</v>
      </c>
      <c r="K277"/>
    </row>
    <row r="278" spans="1:11" ht="15.6" x14ac:dyDescent="0.3">
      <c r="A278" s="28" t="s">
        <v>288</v>
      </c>
      <c r="B278" s="28" t="s">
        <v>288</v>
      </c>
      <c r="C278" s="12" t="s">
        <v>442</v>
      </c>
      <c r="D278" s="13">
        <v>124000</v>
      </c>
      <c r="E278" s="13">
        <v>100000</v>
      </c>
      <c r="F278" s="13">
        <v>0</v>
      </c>
      <c r="G278" s="13">
        <v>0</v>
      </c>
      <c r="H278" s="13">
        <v>24000</v>
      </c>
      <c r="I278" s="13">
        <v>0</v>
      </c>
      <c r="J278" s="13">
        <v>0</v>
      </c>
      <c r="K278"/>
    </row>
    <row r="279" spans="1:11" ht="15.6" x14ac:dyDescent="0.3">
      <c r="A279" s="28" t="s">
        <v>289</v>
      </c>
      <c r="B279" s="28" t="s">
        <v>289</v>
      </c>
      <c r="C279" s="12" t="s">
        <v>676</v>
      </c>
      <c r="D279" s="13">
        <v>104000</v>
      </c>
      <c r="E279" s="13">
        <v>80000</v>
      </c>
      <c r="F279" s="13">
        <v>0</v>
      </c>
      <c r="G279" s="13">
        <v>0</v>
      </c>
      <c r="H279" s="13">
        <v>24000</v>
      </c>
      <c r="I279" s="13">
        <v>0</v>
      </c>
      <c r="J279" s="13">
        <v>0</v>
      </c>
      <c r="K279"/>
    </row>
    <row r="280" spans="1:11" ht="15.6" x14ac:dyDescent="0.3">
      <c r="A280" s="28" t="s">
        <v>290</v>
      </c>
      <c r="B280" s="28" t="s">
        <v>290</v>
      </c>
      <c r="C280" s="12" t="s">
        <v>675</v>
      </c>
      <c r="D280" s="13">
        <v>104000</v>
      </c>
      <c r="E280" s="13">
        <v>80000</v>
      </c>
      <c r="F280" s="13">
        <v>0</v>
      </c>
      <c r="G280" s="13">
        <v>0</v>
      </c>
      <c r="H280" s="13">
        <v>24000</v>
      </c>
      <c r="I280" s="13">
        <v>0</v>
      </c>
      <c r="J280" s="13">
        <v>0</v>
      </c>
      <c r="K280"/>
    </row>
    <row r="281" spans="1:11" ht="15.6" x14ac:dyDescent="0.3">
      <c r="A281" s="28" t="s">
        <v>291</v>
      </c>
      <c r="B281" s="28" t="s">
        <v>291</v>
      </c>
      <c r="C281" s="12" t="s">
        <v>674</v>
      </c>
      <c r="D281" s="13">
        <v>104000</v>
      </c>
      <c r="E281" s="13">
        <v>80000</v>
      </c>
      <c r="F281" s="13">
        <v>0</v>
      </c>
      <c r="G281" s="13">
        <v>0</v>
      </c>
      <c r="H281" s="13">
        <v>24000</v>
      </c>
      <c r="I281" s="13">
        <v>0</v>
      </c>
      <c r="J281" s="13">
        <v>0</v>
      </c>
      <c r="K281"/>
    </row>
    <row r="282" spans="1:11" ht="15.6" x14ac:dyDescent="0.3">
      <c r="A282" s="28" t="s">
        <v>292</v>
      </c>
      <c r="B282" s="28" t="s">
        <v>292</v>
      </c>
      <c r="C282" s="12" t="s">
        <v>673</v>
      </c>
      <c r="D282" s="13">
        <v>104000</v>
      </c>
      <c r="E282" s="13">
        <v>80000</v>
      </c>
      <c r="F282" s="13">
        <v>0</v>
      </c>
      <c r="G282" s="13">
        <v>0</v>
      </c>
      <c r="H282" s="13">
        <v>24000</v>
      </c>
      <c r="I282" s="13">
        <v>0</v>
      </c>
      <c r="J282" s="13">
        <v>0</v>
      </c>
      <c r="K282"/>
    </row>
    <row r="283" spans="1:11" ht="15.6" x14ac:dyDescent="0.3">
      <c r="A283" s="28" t="s">
        <v>293</v>
      </c>
      <c r="B283" s="28" t="s">
        <v>293</v>
      </c>
      <c r="C283" s="12" t="s">
        <v>672</v>
      </c>
      <c r="D283" s="13">
        <v>104000</v>
      </c>
      <c r="E283" s="13">
        <v>80000</v>
      </c>
      <c r="F283" s="13">
        <v>0</v>
      </c>
      <c r="G283" s="13">
        <v>0</v>
      </c>
      <c r="H283" s="13">
        <v>24000</v>
      </c>
      <c r="I283" s="13">
        <v>0</v>
      </c>
      <c r="J283" s="13">
        <v>0</v>
      </c>
      <c r="K283"/>
    </row>
    <row r="284" spans="1:11" ht="15.6" x14ac:dyDescent="0.3">
      <c r="A284" s="28" t="s">
        <v>294</v>
      </c>
      <c r="B284" s="28" t="s">
        <v>294</v>
      </c>
      <c r="C284" s="12" t="s">
        <v>671</v>
      </c>
      <c r="D284" s="13">
        <v>290397.92</v>
      </c>
      <c r="E284" s="13">
        <v>266397.92</v>
      </c>
      <c r="F284" s="13">
        <v>0</v>
      </c>
      <c r="G284" s="13">
        <v>0</v>
      </c>
      <c r="H284" s="13">
        <v>24000</v>
      </c>
      <c r="I284" s="13">
        <v>0</v>
      </c>
      <c r="J284" s="13">
        <v>0</v>
      </c>
      <c r="K284"/>
    </row>
    <row r="285" spans="1:11" ht="15.6" x14ac:dyDescent="0.3">
      <c r="A285" s="28" t="s">
        <v>295</v>
      </c>
      <c r="B285" s="28" t="s">
        <v>295</v>
      </c>
      <c r="C285" s="12" t="s">
        <v>670</v>
      </c>
      <c r="D285" s="13">
        <v>104000</v>
      </c>
      <c r="E285" s="13">
        <v>80000</v>
      </c>
      <c r="F285" s="13">
        <v>0</v>
      </c>
      <c r="G285" s="13">
        <v>0</v>
      </c>
      <c r="H285" s="13">
        <v>24000</v>
      </c>
      <c r="I285" s="13">
        <v>0</v>
      </c>
      <c r="J285" s="13">
        <v>0</v>
      </c>
      <c r="K285"/>
    </row>
    <row r="286" spans="1:11" ht="15.6" x14ac:dyDescent="0.3">
      <c r="A286" s="28" t="s">
        <v>296</v>
      </c>
      <c r="B286" s="28" t="s">
        <v>296</v>
      </c>
      <c r="C286" s="12" t="s">
        <v>682</v>
      </c>
      <c r="D286" s="13">
        <v>104000</v>
      </c>
      <c r="E286" s="13">
        <v>80000</v>
      </c>
      <c r="F286" s="13">
        <v>0</v>
      </c>
      <c r="G286" s="13">
        <v>0</v>
      </c>
      <c r="H286" s="13">
        <v>24000</v>
      </c>
      <c r="I286" s="13">
        <v>0</v>
      </c>
      <c r="J286" s="13">
        <v>0</v>
      </c>
      <c r="K286"/>
    </row>
    <row r="287" spans="1:11" ht="15.6" x14ac:dyDescent="0.3">
      <c r="A287" s="28" t="s">
        <v>297</v>
      </c>
      <c r="B287" s="28" t="s">
        <v>297</v>
      </c>
      <c r="C287" s="12" t="s">
        <v>681</v>
      </c>
      <c r="D287" s="13">
        <v>104000</v>
      </c>
      <c r="E287" s="13">
        <v>80000</v>
      </c>
      <c r="F287" s="13">
        <v>0</v>
      </c>
      <c r="G287" s="13">
        <v>0</v>
      </c>
      <c r="H287" s="13">
        <v>24000</v>
      </c>
      <c r="I287" s="13">
        <v>0</v>
      </c>
      <c r="J287" s="13">
        <v>0</v>
      </c>
      <c r="K287"/>
    </row>
    <row r="288" spans="1:11" ht="15.6" x14ac:dyDescent="0.3">
      <c r="A288" s="28" t="s">
        <v>298</v>
      </c>
      <c r="B288" s="28" t="s">
        <v>298</v>
      </c>
      <c r="C288" s="12" t="s">
        <v>680</v>
      </c>
      <c r="D288" s="13">
        <v>104000</v>
      </c>
      <c r="E288" s="13">
        <v>80000</v>
      </c>
      <c r="F288" s="13">
        <v>0</v>
      </c>
      <c r="G288" s="13">
        <v>0</v>
      </c>
      <c r="H288" s="13">
        <v>24000</v>
      </c>
      <c r="I288" s="13">
        <v>0</v>
      </c>
      <c r="J288" s="13">
        <v>0</v>
      </c>
      <c r="K288"/>
    </row>
    <row r="289" spans="1:11" ht="15.6" x14ac:dyDescent="0.3">
      <c r="A289" s="28" t="s">
        <v>299</v>
      </c>
      <c r="B289" s="28" t="s">
        <v>299</v>
      </c>
      <c r="C289" s="12" t="s">
        <v>679</v>
      </c>
      <c r="D289" s="13">
        <v>104000</v>
      </c>
      <c r="E289" s="13">
        <v>80000</v>
      </c>
      <c r="F289" s="13">
        <v>0</v>
      </c>
      <c r="G289" s="13">
        <v>0</v>
      </c>
      <c r="H289" s="13">
        <v>24000</v>
      </c>
      <c r="I289" s="13">
        <v>0</v>
      </c>
      <c r="J289" s="13">
        <v>0</v>
      </c>
      <c r="K289"/>
    </row>
    <row r="290" spans="1:11" ht="15.6" x14ac:dyDescent="0.3">
      <c r="A290" s="49" t="s">
        <v>925</v>
      </c>
      <c r="B290" s="49" t="s">
        <v>925</v>
      </c>
      <c r="C290" s="12" t="s">
        <v>678</v>
      </c>
      <c r="D290" s="13">
        <v>104000</v>
      </c>
      <c r="E290" s="13">
        <v>80000</v>
      </c>
      <c r="F290" s="13">
        <v>0</v>
      </c>
      <c r="G290" s="13">
        <v>0</v>
      </c>
      <c r="H290" s="13">
        <v>24000</v>
      </c>
      <c r="I290" s="13">
        <v>0</v>
      </c>
      <c r="J290" s="13">
        <v>0</v>
      </c>
      <c r="K290"/>
    </row>
    <row r="291" spans="1:11" ht="15.6" x14ac:dyDescent="0.3">
      <c r="A291" s="28" t="s">
        <v>300</v>
      </c>
      <c r="B291" s="28" t="s">
        <v>300</v>
      </c>
      <c r="C291" s="12" t="s">
        <v>677</v>
      </c>
      <c r="D291" s="13">
        <v>104000</v>
      </c>
      <c r="E291" s="13">
        <v>80000</v>
      </c>
      <c r="F291" s="13">
        <v>0</v>
      </c>
      <c r="G291" s="13">
        <v>0</v>
      </c>
      <c r="H291" s="13">
        <v>24000</v>
      </c>
      <c r="I291" s="13">
        <v>0</v>
      </c>
      <c r="J291" s="13">
        <v>0</v>
      </c>
      <c r="K291"/>
    </row>
    <row r="292" spans="1:11" ht="15.6" x14ac:dyDescent="0.3">
      <c r="A292" s="28" t="s">
        <v>301</v>
      </c>
      <c r="B292" s="28" t="s">
        <v>301</v>
      </c>
      <c r="C292" s="12" t="s">
        <v>683</v>
      </c>
      <c r="D292" s="13">
        <v>104000</v>
      </c>
      <c r="E292" s="13">
        <v>80000</v>
      </c>
      <c r="F292" s="13">
        <v>0</v>
      </c>
      <c r="G292" s="13">
        <v>0</v>
      </c>
      <c r="H292" s="13">
        <v>24000</v>
      </c>
      <c r="I292" s="13">
        <v>0</v>
      </c>
      <c r="J292" s="13">
        <v>0</v>
      </c>
      <c r="K292"/>
    </row>
    <row r="293" spans="1:11" ht="15.6" x14ac:dyDescent="0.3">
      <c r="A293" s="28" t="s">
        <v>302</v>
      </c>
      <c r="B293" s="28" t="s">
        <v>302</v>
      </c>
      <c r="C293" s="12" t="s">
        <v>686</v>
      </c>
      <c r="D293" s="13">
        <v>104000</v>
      </c>
      <c r="E293" s="13">
        <v>80000</v>
      </c>
      <c r="F293" s="13">
        <v>0</v>
      </c>
      <c r="G293" s="13">
        <v>0</v>
      </c>
      <c r="H293" s="13">
        <v>24000</v>
      </c>
      <c r="I293" s="13">
        <v>0</v>
      </c>
      <c r="J293" s="13">
        <v>0</v>
      </c>
      <c r="K293"/>
    </row>
    <row r="294" spans="1:11" ht="15.6" x14ac:dyDescent="0.3">
      <c r="A294" s="28" t="s">
        <v>303</v>
      </c>
      <c r="B294" s="28" t="s">
        <v>303</v>
      </c>
      <c r="C294" s="12" t="s">
        <v>685</v>
      </c>
      <c r="D294" s="13">
        <v>397242</v>
      </c>
      <c r="E294" s="13">
        <v>373242</v>
      </c>
      <c r="F294" s="13">
        <v>0</v>
      </c>
      <c r="G294" s="13">
        <v>0</v>
      </c>
      <c r="H294" s="13">
        <v>24000</v>
      </c>
      <c r="I294" s="13">
        <v>0</v>
      </c>
      <c r="J294" s="13">
        <v>0</v>
      </c>
      <c r="K294"/>
    </row>
    <row r="295" spans="1:11" ht="15.6" x14ac:dyDescent="0.3">
      <c r="A295" s="28" t="s">
        <v>304</v>
      </c>
      <c r="B295" s="28" t="s">
        <v>304</v>
      </c>
      <c r="C295" s="12" t="s">
        <v>684</v>
      </c>
      <c r="D295" s="13">
        <v>104000</v>
      </c>
      <c r="E295" s="13">
        <v>80000</v>
      </c>
      <c r="F295" s="13">
        <v>0</v>
      </c>
      <c r="G295" s="13">
        <v>0</v>
      </c>
      <c r="H295" s="13">
        <v>24000</v>
      </c>
      <c r="I295" s="13">
        <v>0</v>
      </c>
      <c r="J295" s="13">
        <v>0</v>
      </c>
      <c r="K295"/>
    </row>
    <row r="296" spans="1:11" ht="15.6" x14ac:dyDescent="0.3">
      <c r="A296" s="28" t="s">
        <v>305</v>
      </c>
      <c r="B296" s="28" t="s">
        <v>305</v>
      </c>
      <c r="C296" s="12" t="s">
        <v>687</v>
      </c>
      <c r="D296" s="13">
        <v>104000</v>
      </c>
      <c r="E296" s="13">
        <v>80000</v>
      </c>
      <c r="F296" s="13">
        <v>0</v>
      </c>
      <c r="G296" s="13">
        <v>0</v>
      </c>
      <c r="H296" s="13">
        <v>24000</v>
      </c>
      <c r="I296" s="13">
        <v>0</v>
      </c>
      <c r="J296" s="13">
        <v>0</v>
      </c>
      <c r="K296"/>
    </row>
    <row r="297" spans="1:11" ht="15.6" x14ac:dyDescent="0.3">
      <c r="A297" s="28" t="s">
        <v>306</v>
      </c>
      <c r="B297" s="28" t="s">
        <v>306</v>
      </c>
      <c r="C297" s="12" t="s">
        <v>803</v>
      </c>
      <c r="D297" s="13">
        <v>124000</v>
      </c>
      <c r="E297" s="13">
        <v>100000</v>
      </c>
      <c r="F297" s="13">
        <v>0</v>
      </c>
      <c r="G297" s="13">
        <v>0</v>
      </c>
      <c r="H297" s="13">
        <v>24000</v>
      </c>
      <c r="I297" s="13">
        <v>0</v>
      </c>
      <c r="J297" s="13">
        <v>0</v>
      </c>
      <c r="K297"/>
    </row>
    <row r="298" spans="1:11" ht="15.6" x14ac:dyDescent="0.3">
      <c r="A298" s="28" t="s">
        <v>420</v>
      </c>
      <c r="B298" s="28" t="s">
        <v>420</v>
      </c>
      <c r="C298" s="12" t="s">
        <v>802</v>
      </c>
      <c r="D298" s="13">
        <v>104000</v>
      </c>
      <c r="E298" s="13">
        <v>80000</v>
      </c>
      <c r="F298" s="13">
        <v>0</v>
      </c>
      <c r="G298" s="13">
        <v>0</v>
      </c>
      <c r="H298" s="13">
        <v>24000</v>
      </c>
      <c r="I298" s="13">
        <v>0</v>
      </c>
      <c r="J298" s="13">
        <v>0</v>
      </c>
      <c r="K298"/>
    </row>
    <row r="299" spans="1:11" ht="15.6" x14ac:dyDescent="0.3">
      <c r="A299" s="28" t="s">
        <v>419</v>
      </c>
      <c r="B299" s="28" t="s">
        <v>419</v>
      </c>
      <c r="C299" s="12" t="s">
        <v>801</v>
      </c>
      <c r="D299" s="13">
        <v>104000</v>
      </c>
      <c r="E299" s="13">
        <v>80000</v>
      </c>
      <c r="F299" s="13">
        <v>0</v>
      </c>
      <c r="G299" s="13">
        <v>0</v>
      </c>
      <c r="H299" s="13">
        <v>24000</v>
      </c>
      <c r="I299" s="13">
        <v>0</v>
      </c>
      <c r="J299" s="13">
        <v>0</v>
      </c>
      <c r="K299"/>
    </row>
    <row r="300" spans="1:11" ht="15.6" x14ac:dyDescent="0.3">
      <c r="A300" s="28" t="s">
        <v>418</v>
      </c>
      <c r="B300" s="28" t="s">
        <v>418</v>
      </c>
      <c r="C300" s="12" t="s">
        <v>956</v>
      </c>
      <c r="D300" s="13">
        <v>118930.1</v>
      </c>
      <c r="E300" s="13">
        <v>94930.1</v>
      </c>
      <c r="F300" s="13">
        <v>0</v>
      </c>
      <c r="G300" s="13">
        <v>0</v>
      </c>
      <c r="H300" s="13">
        <v>24000</v>
      </c>
      <c r="I300" s="13">
        <v>0</v>
      </c>
      <c r="J300" s="13">
        <v>0</v>
      </c>
      <c r="K300"/>
    </row>
    <row r="301" spans="1:11" ht="15.6" x14ac:dyDescent="0.3">
      <c r="A301" s="28" t="s">
        <v>417</v>
      </c>
      <c r="B301" s="28" t="s">
        <v>417</v>
      </c>
      <c r="C301" s="12" t="s">
        <v>957</v>
      </c>
      <c r="D301" s="13">
        <v>104000</v>
      </c>
      <c r="E301" s="13">
        <v>80000</v>
      </c>
      <c r="F301" s="13">
        <v>0</v>
      </c>
      <c r="G301" s="13">
        <v>0</v>
      </c>
      <c r="H301" s="13">
        <v>24000</v>
      </c>
      <c r="I301" s="13">
        <v>0</v>
      </c>
      <c r="J301" s="13">
        <v>0</v>
      </c>
      <c r="K301"/>
    </row>
    <row r="302" spans="1:11" ht="15.6" x14ac:dyDescent="0.3">
      <c r="A302" s="28" t="s">
        <v>416</v>
      </c>
      <c r="B302" s="28" t="s">
        <v>416</v>
      </c>
      <c r="C302" s="43" t="s">
        <v>958</v>
      </c>
      <c r="D302" s="13">
        <v>104000</v>
      </c>
      <c r="E302" s="13">
        <v>80000</v>
      </c>
      <c r="F302" s="13">
        <v>0</v>
      </c>
      <c r="G302" s="13">
        <v>0</v>
      </c>
      <c r="H302" s="13">
        <v>24000</v>
      </c>
      <c r="I302" s="13">
        <v>0</v>
      </c>
      <c r="J302" s="13">
        <v>0</v>
      </c>
      <c r="K302"/>
    </row>
    <row r="303" spans="1:11" ht="15.6" x14ac:dyDescent="0.3">
      <c r="A303" s="28" t="s">
        <v>415</v>
      </c>
      <c r="B303" s="28" t="s">
        <v>415</v>
      </c>
      <c r="C303" s="12" t="s">
        <v>959</v>
      </c>
      <c r="D303" s="13">
        <f>E303+H303</f>
        <v>47626.97</v>
      </c>
      <c r="E303" s="13">
        <v>23626.97</v>
      </c>
      <c r="F303" s="13">
        <v>0</v>
      </c>
      <c r="G303" s="13">
        <v>0</v>
      </c>
      <c r="H303" s="13">
        <v>24000</v>
      </c>
      <c r="I303" s="13">
        <v>0</v>
      </c>
      <c r="J303" s="13">
        <v>0</v>
      </c>
      <c r="K303"/>
    </row>
    <row r="304" spans="1:11" ht="15.6" x14ac:dyDescent="0.3">
      <c r="A304" s="28" t="s">
        <v>414</v>
      </c>
      <c r="B304" s="28" t="s">
        <v>414</v>
      </c>
      <c r="C304" s="12" t="s">
        <v>800</v>
      </c>
      <c r="D304" s="13">
        <v>124000</v>
      </c>
      <c r="E304" s="13">
        <v>100000</v>
      </c>
      <c r="F304" s="13">
        <v>0</v>
      </c>
      <c r="G304" s="13">
        <v>0</v>
      </c>
      <c r="H304" s="13">
        <v>24000</v>
      </c>
      <c r="I304" s="13">
        <v>0</v>
      </c>
      <c r="J304" s="13">
        <v>0</v>
      </c>
      <c r="K304"/>
    </row>
    <row r="305" spans="1:11" ht="15.6" x14ac:dyDescent="0.3">
      <c r="A305" s="28" t="s">
        <v>413</v>
      </c>
      <c r="B305" s="28" t="s">
        <v>413</v>
      </c>
      <c r="C305" s="12" t="s">
        <v>799</v>
      </c>
      <c r="D305" s="13">
        <v>104000</v>
      </c>
      <c r="E305" s="13">
        <v>80000</v>
      </c>
      <c r="F305" s="13">
        <v>0</v>
      </c>
      <c r="G305" s="13">
        <v>0</v>
      </c>
      <c r="H305" s="13">
        <v>24000</v>
      </c>
      <c r="I305" s="13">
        <v>0</v>
      </c>
      <c r="J305" s="13">
        <v>0</v>
      </c>
      <c r="K305"/>
    </row>
    <row r="306" spans="1:11" ht="15.6" x14ac:dyDescent="0.3">
      <c r="A306" s="28" t="s">
        <v>412</v>
      </c>
      <c r="B306" s="28" t="s">
        <v>412</v>
      </c>
      <c r="C306" s="12" t="s">
        <v>798</v>
      </c>
      <c r="D306" s="13">
        <v>104000</v>
      </c>
      <c r="E306" s="13">
        <v>80000</v>
      </c>
      <c r="F306" s="13">
        <v>0</v>
      </c>
      <c r="G306" s="13">
        <v>0</v>
      </c>
      <c r="H306" s="13">
        <v>24000</v>
      </c>
      <c r="I306" s="13">
        <v>0</v>
      </c>
      <c r="J306" s="13">
        <v>0</v>
      </c>
      <c r="K306"/>
    </row>
    <row r="307" spans="1:11" ht="15.6" x14ac:dyDescent="0.3">
      <c r="A307" s="28" t="s">
        <v>411</v>
      </c>
      <c r="B307" s="28" t="s">
        <v>411</v>
      </c>
      <c r="C307" s="12" t="s">
        <v>797</v>
      </c>
      <c r="D307" s="13">
        <v>104000</v>
      </c>
      <c r="E307" s="13">
        <v>80000</v>
      </c>
      <c r="F307" s="13">
        <v>0</v>
      </c>
      <c r="G307" s="13">
        <v>0</v>
      </c>
      <c r="H307" s="13">
        <v>24000</v>
      </c>
      <c r="I307" s="13">
        <v>0</v>
      </c>
      <c r="J307" s="13">
        <v>0</v>
      </c>
      <c r="K307"/>
    </row>
    <row r="308" spans="1:11" ht="15.6" x14ac:dyDescent="0.3">
      <c r="A308" s="28" t="s">
        <v>410</v>
      </c>
      <c r="B308" s="28" t="s">
        <v>410</v>
      </c>
      <c r="C308" s="12" t="s">
        <v>796</v>
      </c>
      <c r="D308" s="13">
        <v>104000</v>
      </c>
      <c r="E308" s="13">
        <v>80000</v>
      </c>
      <c r="F308" s="13">
        <v>0</v>
      </c>
      <c r="G308" s="13">
        <v>0</v>
      </c>
      <c r="H308" s="13">
        <v>24000</v>
      </c>
      <c r="I308" s="13">
        <v>0</v>
      </c>
      <c r="J308" s="13">
        <v>0</v>
      </c>
      <c r="K308"/>
    </row>
    <row r="309" spans="1:11" ht="15.6" x14ac:dyDescent="0.3">
      <c r="A309" s="28" t="s">
        <v>409</v>
      </c>
      <c r="B309" s="28" t="s">
        <v>409</v>
      </c>
      <c r="C309" s="12" t="s">
        <v>795</v>
      </c>
      <c r="D309" s="13">
        <v>104000</v>
      </c>
      <c r="E309" s="13">
        <v>80000</v>
      </c>
      <c r="F309" s="13">
        <v>0</v>
      </c>
      <c r="G309" s="13">
        <v>0</v>
      </c>
      <c r="H309" s="13">
        <v>24000</v>
      </c>
      <c r="I309" s="13">
        <v>0</v>
      </c>
      <c r="J309" s="13">
        <v>0</v>
      </c>
      <c r="K309"/>
    </row>
    <row r="310" spans="1:11" ht="15.6" x14ac:dyDescent="0.3">
      <c r="A310" s="28" t="s">
        <v>408</v>
      </c>
      <c r="B310" s="28" t="s">
        <v>408</v>
      </c>
      <c r="C310" s="12" t="s">
        <v>794</v>
      </c>
      <c r="D310" s="13">
        <v>104000</v>
      </c>
      <c r="E310" s="13">
        <v>80000</v>
      </c>
      <c r="F310" s="13">
        <v>0</v>
      </c>
      <c r="G310" s="13">
        <v>0</v>
      </c>
      <c r="H310" s="13">
        <v>24000</v>
      </c>
      <c r="I310" s="13">
        <v>0</v>
      </c>
      <c r="J310" s="13">
        <v>0</v>
      </c>
      <c r="K310"/>
    </row>
    <row r="311" spans="1:11" ht="15.6" x14ac:dyDescent="0.3">
      <c r="A311" s="28" t="s">
        <v>407</v>
      </c>
      <c r="B311" s="28" t="s">
        <v>407</v>
      </c>
      <c r="C311" s="12" t="s">
        <v>504</v>
      </c>
      <c r="D311" s="13">
        <v>104000</v>
      </c>
      <c r="E311" s="13">
        <v>80000</v>
      </c>
      <c r="F311" s="13">
        <v>0</v>
      </c>
      <c r="G311" s="13">
        <v>0</v>
      </c>
      <c r="H311" s="13">
        <v>24000</v>
      </c>
      <c r="I311" s="13">
        <v>0</v>
      </c>
      <c r="J311" s="13">
        <v>0</v>
      </c>
      <c r="K311"/>
    </row>
    <row r="312" spans="1:11" ht="15.6" x14ac:dyDescent="0.3">
      <c r="A312" s="28" t="s">
        <v>406</v>
      </c>
      <c r="B312" s="28" t="s">
        <v>406</v>
      </c>
      <c r="C312" s="12" t="s">
        <v>505</v>
      </c>
      <c r="D312" s="13">
        <v>104000</v>
      </c>
      <c r="E312" s="13">
        <v>80000</v>
      </c>
      <c r="F312" s="13">
        <v>0</v>
      </c>
      <c r="G312" s="13">
        <v>0</v>
      </c>
      <c r="H312" s="13">
        <v>24000</v>
      </c>
      <c r="I312" s="13">
        <v>0</v>
      </c>
      <c r="J312" s="13">
        <v>0</v>
      </c>
      <c r="K312"/>
    </row>
    <row r="313" spans="1:11" ht="15.6" x14ac:dyDescent="0.3">
      <c r="A313" s="28" t="s">
        <v>405</v>
      </c>
      <c r="B313" s="28" t="s">
        <v>405</v>
      </c>
      <c r="C313" s="12" t="s">
        <v>508</v>
      </c>
      <c r="D313" s="13">
        <v>104000</v>
      </c>
      <c r="E313" s="13">
        <v>80000</v>
      </c>
      <c r="F313" s="13">
        <v>0</v>
      </c>
      <c r="G313" s="13">
        <v>0</v>
      </c>
      <c r="H313" s="13">
        <v>24000</v>
      </c>
      <c r="I313" s="13">
        <v>0</v>
      </c>
      <c r="J313" s="13">
        <v>0</v>
      </c>
      <c r="K313"/>
    </row>
    <row r="314" spans="1:11" ht="15.6" x14ac:dyDescent="0.3">
      <c r="A314" s="28" t="s">
        <v>404</v>
      </c>
      <c r="B314" s="28" t="s">
        <v>404</v>
      </c>
      <c r="C314" s="12" t="s">
        <v>507</v>
      </c>
      <c r="D314" s="13">
        <v>104000</v>
      </c>
      <c r="E314" s="13">
        <v>80000</v>
      </c>
      <c r="F314" s="13">
        <v>0</v>
      </c>
      <c r="G314" s="13">
        <v>0</v>
      </c>
      <c r="H314" s="13">
        <v>24000</v>
      </c>
      <c r="I314" s="13">
        <v>0</v>
      </c>
      <c r="J314" s="13">
        <v>0</v>
      </c>
      <c r="K314"/>
    </row>
    <row r="315" spans="1:11" ht="15.6" x14ac:dyDescent="0.3">
      <c r="A315" s="28" t="s">
        <v>403</v>
      </c>
      <c r="B315" s="28" t="s">
        <v>403</v>
      </c>
      <c r="C315" s="12" t="s">
        <v>506</v>
      </c>
      <c r="D315" s="13">
        <v>115248.97</v>
      </c>
      <c r="E315" s="13">
        <v>91248.97</v>
      </c>
      <c r="F315" s="13">
        <v>0</v>
      </c>
      <c r="G315" s="13">
        <v>0</v>
      </c>
      <c r="H315" s="13">
        <v>24000</v>
      </c>
      <c r="I315" s="13">
        <v>0</v>
      </c>
      <c r="J315" s="13">
        <v>0</v>
      </c>
      <c r="K315"/>
    </row>
    <row r="316" spans="1:11" ht="15.6" x14ac:dyDescent="0.3">
      <c r="A316" s="28" t="s">
        <v>402</v>
      </c>
      <c r="B316" s="28" t="s">
        <v>402</v>
      </c>
      <c r="C316" s="12" t="s">
        <v>793</v>
      </c>
      <c r="D316" s="13">
        <v>160366</v>
      </c>
      <c r="E316" s="13">
        <v>70000</v>
      </c>
      <c r="F316" s="13">
        <v>0</v>
      </c>
      <c r="G316" s="13">
        <v>0</v>
      </c>
      <c r="H316" s="13">
        <v>24000</v>
      </c>
      <c r="I316" s="13">
        <v>66366</v>
      </c>
      <c r="J316" s="13">
        <v>0</v>
      </c>
      <c r="K316"/>
    </row>
    <row r="317" spans="1:11" ht="15.6" x14ac:dyDescent="0.3">
      <c r="A317" s="28" t="s">
        <v>401</v>
      </c>
      <c r="B317" s="28" t="s">
        <v>401</v>
      </c>
      <c r="C317" s="12" t="s">
        <v>792</v>
      </c>
      <c r="D317" s="13">
        <v>224000</v>
      </c>
      <c r="E317" s="13">
        <v>200000</v>
      </c>
      <c r="F317" s="13">
        <v>0</v>
      </c>
      <c r="G317" s="13">
        <v>0</v>
      </c>
      <c r="H317" s="13">
        <v>24000</v>
      </c>
      <c r="I317" s="13">
        <v>0</v>
      </c>
      <c r="J317" s="13">
        <v>0</v>
      </c>
      <c r="K317"/>
    </row>
    <row r="318" spans="1:11" ht="15.6" x14ac:dyDescent="0.3">
      <c r="A318" s="28" t="s">
        <v>400</v>
      </c>
      <c r="B318" s="28" t="s">
        <v>400</v>
      </c>
      <c r="C318" s="12" t="s">
        <v>791</v>
      </c>
      <c r="D318" s="13">
        <v>203290.72</v>
      </c>
      <c r="E318" s="13">
        <v>179290.72</v>
      </c>
      <c r="F318" s="13">
        <v>0</v>
      </c>
      <c r="G318" s="13">
        <v>0</v>
      </c>
      <c r="H318" s="13">
        <v>24000</v>
      </c>
      <c r="I318" s="13">
        <v>0</v>
      </c>
      <c r="J318" s="13">
        <v>0</v>
      </c>
      <c r="K318"/>
    </row>
    <row r="319" spans="1:11" ht="15.6" x14ac:dyDescent="0.3">
      <c r="A319" s="28" t="s">
        <v>399</v>
      </c>
      <c r="B319" s="28" t="s">
        <v>399</v>
      </c>
      <c r="C319" s="12" t="s">
        <v>790</v>
      </c>
      <c r="D319" s="13">
        <v>104000</v>
      </c>
      <c r="E319" s="13">
        <v>80000</v>
      </c>
      <c r="F319" s="13">
        <v>0</v>
      </c>
      <c r="G319" s="13">
        <v>0</v>
      </c>
      <c r="H319" s="13">
        <v>24000</v>
      </c>
      <c r="I319" s="13">
        <v>0</v>
      </c>
      <c r="J319" s="13">
        <v>0</v>
      </c>
      <c r="K319"/>
    </row>
    <row r="320" spans="1:11" ht="15.6" x14ac:dyDescent="0.3">
      <c r="A320" s="28" t="s">
        <v>398</v>
      </c>
      <c r="B320" s="28" t="s">
        <v>398</v>
      </c>
      <c r="C320" s="12" t="s">
        <v>789</v>
      </c>
      <c r="D320" s="13">
        <v>124000</v>
      </c>
      <c r="E320" s="13">
        <v>100000</v>
      </c>
      <c r="F320" s="13">
        <v>0</v>
      </c>
      <c r="G320" s="13">
        <v>0</v>
      </c>
      <c r="H320" s="13">
        <v>24000</v>
      </c>
      <c r="I320" s="13">
        <v>0</v>
      </c>
      <c r="J320" s="13">
        <v>0</v>
      </c>
      <c r="K320"/>
    </row>
    <row r="321" spans="1:11" ht="15.6" x14ac:dyDescent="0.3">
      <c r="A321" s="28" t="s">
        <v>397</v>
      </c>
      <c r="B321" s="28" t="s">
        <v>397</v>
      </c>
      <c r="C321" s="12" t="s">
        <v>788</v>
      </c>
      <c r="D321" s="13">
        <v>104000</v>
      </c>
      <c r="E321" s="13">
        <v>80000</v>
      </c>
      <c r="F321" s="13">
        <v>0</v>
      </c>
      <c r="G321" s="13">
        <v>0</v>
      </c>
      <c r="H321" s="13">
        <v>24000</v>
      </c>
      <c r="I321" s="13">
        <v>0</v>
      </c>
      <c r="J321" s="13">
        <v>0</v>
      </c>
      <c r="K321"/>
    </row>
    <row r="322" spans="1:11" ht="15.6" x14ac:dyDescent="0.3">
      <c r="A322" s="28" t="s">
        <v>396</v>
      </c>
      <c r="B322" s="28" t="s">
        <v>396</v>
      </c>
      <c r="C322" s="12" t="s">
        <v>787</v>
      </c>
      <c r="D322" s="13">
        <v>104000</v>
      </c>
      <c r="E322" s="13">
        <v>80000</v>
      </c>
      <c r="F322" s="13">
        <v>0</v>
      </c>
      <c r="G322" s="13">
        <v>0</v>
      </c>
      <c r="H322" s="13">
        <v>24000</v>
      </c>
      <c r="I322" s="13">
        <v>0</v>
      </c>
      <c r="J322" s="13">
        <v>0</v>
      </c>
      <c r="K322"/>
    </row>
    <row r="323" spans="1:11" ht="15.6" x14ac:dyDescent="0.3">
      <c r="A323" s="28" t="s">
        <v>395</v>
      </c>
      <c r="B323" s="28" t="s">
        <v>395</v>
      </c>
      <c r="C323" s="12" t="s">
        <v>786</v>
      </c>
      <c r="D323" s="13">
        <v>62325</v>
      </c>
      <c r="E323" s="13">
        <v>38325</v>
      </c>
      <c r="F323" s="13">
        <v>0</v>
      </c>
      <c r="G323" s="13">
        <v>0</v>
      </c>
      <c r="H323" s="13">
        <v>24000</v>
      </c>
      <c r="I323" s="13">
        <v>0</v>
      </c>
      <c r="J323" s="13">
        <v>0</v>
      </c>
      <c r="K323"/>
    </row>
    <row r="324" spans="1:11" ht="15.6" x14ac:dyDescent="0.3">
      <c r="A324" s="28" t="s">
        <v>394</v>
      </c>
      <c r="B324" s="28" t="s">
        <v>394</v>
      </c>
      <c r="C324" s="12" t="s">
        <v>785</v>
      </c>
      <c r="D324" s="13">
        <v>104000</v>
      </c>
      <c r="E324" s="13">
        <v>80000</v>
      </c>
      <c r="F324" s="13">
        <v>0</v>
      </c>
      <c r="G324" s="13">
        <v>0</v>
      </c>
      <c r="H324" s="13">
        <v>24000</v>
      </c>
      <c r="I324" s="13">
        <v>0</v>
      </c>
      <c r="J324" s="13">
        <v>0</v>
      </c>
      <c r="K324"/>
    </row>
    <row r="325" spans="1:11" ht="15.6" x14ac:dyDescent="0.3">
      <c r="A325" s="28" t="s">
        <v>393</v>
      </c>
      <c r="B325" s="28" t="s">
        <v>393</v>
      </c>
      <c r="C325" s="12" t="s">
        <v>500</v>
      </c>
      <c r="D325" s="13">
        <v>184000</v>
      </c>
      <c r="E325" s="13">
        <v>160000</v>
      </c>
      <c r="F325" s="13">
        <v>0</v>
      </c>
      <c r="G325" s="13">
        <v>0</v>
      </c>
      <c r="H325" s="13">
        <v>24000</v>
      </c>
      <c r="I325" s="13">
        <v>0</v>
      </c>
      <c r="J325" s="13">
        <v>0</v>
      </c>
      <c r="K325"/>
    </row>
    <row r="326" spans="1:11" ht="15.6" x14ac:dyDescent="0.3">
      <c r="A326" s="28" t="s">
        <v>392</v>
      </c>
      <c r="B326" s="28" t="s">
        <v>392</v>
      </c>
      <c r="C326" s="12" t="s">
        <v>495</v>
      </c>
      <c r="D326" s="13">
        <v>104000</v>
      </c>
      <c r="E326" s="13">
        <v>80000</v>
      </c>
      <c r="F326" s="13">
        <v>0</v>
      </c>
      <c r="G326" s="13">
        <v>0</v>
      </c>
      <c r="H326" s="13">
        <v>24000</v>
      </c>
      <c r="I326" s="13">
        <v>0</v>
      </c>
      <c r="J326" s="13">
        <v>0</v>
      </c>
      <c r="K326"/>
    </row>
    <row r="327" spans="1:11" ht="15.6" x14ac:dyDescent="0.3">
      <c r="A327" s="28" t="s">
        <v>391</v>
      </c>
      <c r="B327" s="28" t="s">
        <v>391</v>
      </c>
      <c r="C327" s="12" t="s">
        <v>496</v>
      </c>
      <c r="D327" s="13">
        <v>224000</v>
      </c>
      <c r="E327" s="13">
        <v>200000</v>
      </c>
      <c r="F327" s="13">
        <v>0</v>
      </c>
      <c r="G327" s="13">
        <v>0</v>
      </c>
      <c r="H327" s="13">
        <v>24000</v>
      </c>
      <c r="I327" s="13">
        <v>0</v>
      </c>
      <c r="J327" s="13">
        <v>0</v>
      </c>
      <c r="K327"/>
    </row>
    <row r="328" spans="1:11" ht="15.6" x14ac:dyDescent="0.3">
      <c r="A328" s="28" t="s">
        <v>390</v>
      </c>
      <c r="B328" s="28" t="s">
        <v>390</v>
      </c>
      <c r="C328" s="12" t="s">
        <v>497</v>
      </c>
      <c r="D328" s="13">
        <v>104000</v>
      </c>
      <c r="E328" s="13">
        <v>80000</v>
      </c>
      <c r="F328" s="13">
        <v>0</v>
      </c>
      <c r="G328" s="13">
        <v>0</v>
      </c>
      <c r="H328" s="13">
        <v>24000</v>
      </c>
      <c r="I328" s="13">
        <v>0</v>
      </c>
      <c r="J328" s="13">
        <v>0</v>
      </c>
      <c r="K328"/>
    </row>
    <row r="329" spans="1:11" ht="15.6" x14ac:dyDescent="0.3">
      <c r="A329" s="28" t="s">
        <v>389</v>
      </c>
      <c r="B329" s="28" t="s">
        <v>389</v>
      </c>
      <c r="C329" s="12" t="s">
        <v>498</v>
      </c>
      <c r="D329" s="13">
        <v>184000</v>
      </c>
      <c r="E329" s="13">
        <v>160000</v>
      </c>
      <c r="F329" s="13">
        <v>0</v>
      </c>
      <c r="G329" s="13">
        <v>0</v>
      </c>
      <c r="H329" s="13">
        <v>24000</v>
      </c>
      <c r="I329" s="13">
        <v>0</v>
      </c>
      <c r="J329" s="13">
        <v>0</v>
      </c>
      <c r="K329"/>
    </row>
    <row r="330" spans="1:11" ht="15.6" x14ac:dyDescent="0.3">
      <c r="A330" s="28" t="s">
        <v>388</v>
      </c>
      <c r="B330" s="28" t="s">
        <v>388</v>
      </c>
      <c r="C330" s="12" t="s">
        <v>499</v>
      </c>
      <c r="D330" s="13">
        <v>104000</v>
      </c>
      <c r="E330" s="13">
        <v>80000</v>
      </c>
      <c r="F330" s="13">
        <v>0</v>
      </c>
      <c r="G330" s="13">
        <v>0</v>
      </c>
      <c r="H330" s="13">
        <v>24000</v>
      </c>
      <c r="I330" s="13">
        <v>0</v>
      </c>
      <c r="J330" s="13">
        <v>0</v>
      </c>
      <c r="K330"/>
    </row>
    <row r="331" spans="1:11" ht="15.6" x14ac:dyDescent="0.3">
      <c r="A331" s="28" t="s">
        <v>387</v>
      </c>
      <c r="B331" s="28" t="s">
        <v>387</v>
      </c>
      <c r="C331" s="12" t="s">
        <v>501</v>
      </c>
      <c r="D331" s="13">
        <v>599024</v>
      </c>
      <c r="E331" s="13">
        <v>280000</v>
      </c>
      <c r="F331" s="13">
        <v>0</v>
      </c>
      <c r="G331" s="13">
        <v>0</v>
      </c>
      <c r="H331" s="13">
        <v>24000</v>
      </c>
      <c r="I331" s="13">
        <v>295024</v>
      </c>
      <c r="J331" s="13">
        <v>0</v>
      </c>
      <c r="K331"/>
    </row>
    <row r="332" spans="1:11" ht="15.6" x14ac:dyDescent="0.3">
      <c r="A332" s="28" t="s">
        <v>386</v>
      </c>
      <c r="B332" s="28" t="s">
        <v>386</v>
      </c>
      <c r="C332" s="12" t="s">
        <v>502</v>
      </c>
      <c r="D332" s="13">
        <v>311512</v>
      </c>
      <c r="E332" s="13">
        <v>140000</v>
      </c>
      <c r="F332" s="13">
        <v>0</v>
      </c>
      <c r="G332" s="13">
        <v>0</v>
      </c>
      <c r="H332" s="13">
        <v>24000</v>
      </c>
      <c r="I332" s="13">
        <v>147512</v>
      </c>
      <c r="J332" s="13">
        <v>0</v>
      </c>
      <c r="K332"/>
    </row>
    <row r="333" spans="1:11" ht="15.6" x14ac:dyDescent="0.3">
      <c r="A333" s="28" t="s">
        <v>385</v>
      </c>
      <c r="B333" s="28" t="s">
        <v>385</v>
      </c>
      <c r="C333" s="12" t="s">
        <v>494</v>
      </c>
      <c r="D333" s="13">
        <v>224000</v>
      </c>
      <c r="E333" s="13">
        <v>200000</v>
      </c>
      <c r="F333" s="13">
        <v>0</v>
      </c>
      <c r="G333" s="13">
        <v>0</v>
      </c>
      <c r="H333" s="13">
        <v>24000</v>
      </c>
      <c r="I333" s="13">
        <v>0</v>
      </c>
      <c r="J333" s="13">
        <v>0</v>
      </c>
      <c r="K333"/>
    </row>
    <row r="334" spans="1:11" ht="15.6" x14ac:dyDescent="0.3">
      <c r="A334" s="28" t="s">
        <v>384</v>
      </c>
      <c r="B334" s="28" t="s">
        <v>384</v>
      </c>
      <c r="C334" s="12" t="s">
        <v>493</v>
      </c>
      <c r="D334" s="13">
        <v>224000</v>
      </c>
      <c r="E334" s="13">
        <v>200000</v>
      </c>
      <c r="F334" s="13">
        <v>0</v>
      </c>
      <c r="G334" s="13">
        <v>0</v>
      </c>
      <c r="H334" s="13">
        <v>24000</v>
      </c>
      <c r="I334" s="13">
        <v>0</v>
      </c>
      <c r="J334" s="13">
        <v>0</v>
      </c>
      <c r="K334"/>
    </row>
    <row r="335" spans="1:11" ht="15.6" x14ac:dyDescent="0.3">
      <c r="A335" s="28" t="s">
        <v>383</v>
      </c>
      <c r="B335" s="28" t="s">
        <v>383</v>
      </c>
      <c r="C335" s="12" t="s">
        <v>492</v>
      </c>
      <c r="D335" s="13">
        <v>104000</v>
      </c>
      <c r="E335" s="13">
        <v>80000</v>
      </c>
      <c r="F335" s="13">
        <v>0</v>
      </c>
      <c r="G335" s="13">
        <v>0</v>
      </c>
      <c r="H335" s="13">
        <v>24000</v>
      </c>
      <c r="I335" s="13">
        <v>0</v>
      </c>
      <c r="J335" s="13">
        <v>0</v>
      </c>
      <c r="K335"/>
    </row>
    <row r="336" spans="1:11" ht="15.6" x14ac:dyDescent="0.3">
      <c r="A336" s="28" t="s">
        <v>382</v>
      </c>
      <c r="B336" s="28" t="s">
        <v>382</v>
      </c>
      <c r="C336" s="12" t="s">
        <v>491</v>
      </c>
      <c r="D336" s="13">
        <v>324000</v>
      </c>
      <c r="E336" s="13">
        <v>300000</v>
      </c>
      <c r="F336" s="13">
        <v>0</v>
      </c>
      <c r="G336" s="13">
        <v>0</v>
      </c>
      <c r="H336" s="13">
        <v>24000</v>
      </c>
      <c r="I336" s="13">
        <v>0</v>
      </c>
      <c r="J336" s="13">
        <v>0</v>
      </c>
      <c r="K336"/>
    </row>
    <row r="337" spans="1:11" ht="15.6" x14ac:dyDescent="0.3">
      <c r="A337" s="28" t="s">
        <v>381</v>
      </c>
      <c r="B337" s="28" t="s">
        <v>381</v>
      </c>
      <c r="C337" s="12" t="s">
        <v>503</v>
      </c>
      <c r="D337" s="13">
        <v>160366</v>
      </c>
      <c r="E337" s="13">
        <v>70000</v>
      </c>
      <c r="F337" s="13">
        <v>0</v>
      </c>
      <c r="G337" s="13">
        <v>0</v>
      </c>
      <c r="H337" s="13">
        <v>24000</v>
      </c>
      <c r="I337" s="13">
        <v>66366</v>
      </c>
      <c r="J337" s="13">
        <v>0</v>
      </c>
      <c r="K337"/>
    </row>
    <row r="338" spans="1:11" ht="15.6" x14ac:dyDescent="0.3">
      <c r="A338" s="28" t="s">
        <v>380</v>
      </c>
      <c r="B338" s="28" t="s">
        <v>380</v>
      </c>
      <c r="C338" s="12" t="s">
        <v>784</v>
      </c>
      <c r="D338" s="13">
        <v>433098</v>
      </c>
      <c r="E338" s="13">
        <v>210000</v>
      </c>
      <c r="F338" s="13">
        <v>0</v>
      </c>
      <c r="G338" s="13">
        <v>0</v>
      </c>
      <c r="H338" s="13">
        <v>24000</v>
      </c>
      <c r="I338" s="13">
        <v>199098</v>
      </c>
      <c r="J338" s="13">
        <v>0</v>
      </c>
      <c r="K338"/>
    </row>
    <row r="339" spans="1:11" ht="15.6" x14ac:dyDescent="0.3">
      <c r="A339" s="28" t="s">
        <v>379</v>
      </c>
      <c r="B339" s="28" t="s">
        <v>379</v>
      </c>
      <c r="C339" s="12" t="s">
        <v>489</v>
      </c>
      <c r="D339" s="13">
        <f>E339+H339</f>
        <v>45101.8</v>
      </c>
      <c r="E339" s="13">
        <v>21101.8</v>
      </c>
      <c r="F339" s="13">
        <v>0</v>
      </c>
      <c r="G339" s="13">
        <v>0</v>
      </c>
      <c r="H339" s="13">
        <v>24000</v>
      </c>
      <c r="I339" s="13">
        <v>0</v>
      </c>
      <c r="J339" s="13">
        <v>0</v>
      </c>
      <c r="K339"/>
    </row>
    <row r="340" spans="1:11" ht="15.6" x14ac:dyDescent="0.3">
      <c r="A340" s="28" t="s">
        <v>378</v>
      </c>
      <c r="B340" s="28" t="s">
        <v>378</v>
      </c>
      <c r="C340" s="12" t="s">
        <v>488</v>
      </c>
      <c r="D340" s="13">
        <v>104000</v>
      </c>
      <c r="E340" s="13">
        <v>80000</v>
      </c>
      <c r="F340" s="13">
        <v>0</v>
      </c>
      <c r="G340" s="13">
        <v>0</v>
      </c>
      <c r="H340" s="13">
        <v>24000</v>
      </c>
      <c r="I340" s="13">
        <v>0</v>
      </c>
      <c r="J340" s="13">
        <v>0</v>
      </c>
      <c r="K340"/>
    </row>
    <row r="341" spans="1:11" ht="15.6" x14ac:dyDescent="0.3">
      <c r="A341" s="28" t="s">
        <v>377</v>
      </c>
      <c r="B341" s="28" t="s">
        <v>377</v>
      </c>
      <c r="C341" s="12" t="s">
        <v>487</v>
      </c>
      <c r="D341" s="13">
        <v>104000</v>
      </c>
      <c r="E341" s="13">
        <v>80000</v>
      </c>
      <c r="F341" s="13">
        <v>0</v>
      </c>
      <c r="G341" s="13">
        <v>0</v>
      </c>
      <c r="H341" s="13">
        <v>24000</v>
      </c>
      <c r="I341" s="13">
        <v>0</v>
      </c>
      <c r="J341" s="13">
        <v>0</v>
      </c>
      <c r="K341"/>
    </row>
    <row r="342" spans="1:11" ht="15.6" x14ac:dyDescent="0.3">
      <c r="A342" s="28" t="s">
        <v>376</v>
      </c>
      <c r="B342" s="28" t="s">
        <v>376</v>
      </c>
      <c r="C342" s="12" t="s">
        <v>486</v>
      </c>
      <c r="D342" s="13">
        <v>104000</v>
      </c>
      <c r="E342" s="13">
        <v>80000</v>
      </c>
      <c r="F342" s="13">
        <v>0</v>
      </c>
      <c r="G342" s="13">
        <v>0</v>
      </c>
      <c r="H342" s="13">
        <v>24000</v>
      </c>
      <c r="I342" s="13">
        <v>0</v>
      </c>
      <c r="J342" s="13">
        <v>0</v>
      </c>
      <c r="K342"/>
    </row>
    <row r="343" spans="1:11" ht="15.6" x14ac:dyDescent="0.3">
      <c r="A343" s="28" t="s">
        <v>375</v>
      </c>
      <c r="B343" s="28" t="s">
        <v>375</v>
      </c>
      <c r="C343" s="12" t="s">
        <v>485</v>
      </c>
      <c r="D343" s="13">
        <v>104000</v>
      </c>
      <c r="E343" s="13">
        <v>80000</v>
      </c>
      <c r="F343" s="13">
        <v>0</v>
      </c>
      <c r="G343" s="13">
        <v>0</v>
      </c>
      <c r="H343" s="13">
        <v>24000</v>
      </c>
      <c r="I343" s="13">
        <v>0</v>
      </c>
      <c r="J343" s="13">
        <v>0</v>
      </c>
      <c r="K343"/>
    </row>
    <row r="344" spans="1:11" ht="15.6" x14ac:dyDescent="0.3">
      <c r="A344" s="28" t="s">
        <v>374</v>
      </c>
      <c r="B344" s="28" t="s">
        <v>374</v>
      </c>
      <c r="C344" s="12" t="s">
        <v>484</v>
      </c>
      <c r="D344" s="13">
        <v>124000</v>
      </c>
      <c r="E344" s="13">
        <v>100000</v>
      </c>
      <c r="F344" s="13">
        <v>0</v>
      </c>
      <c r="G344" s="13">
        <v>0</v>
      </c>
      <c r="H344" s="13">
        <v>24000</v>
      </c>
      <c r="I344" s="13">
        <v>0</v>
      </c>
      <c r="J344" s="13">
        <v>0</v>
      </c>
      <c r="K344"/>
    </row>
    <row r="345" spans="1:11" ht="15.6" x14ac:dyDescent="0.3">
      <c r="A345" s="28" t="s">
        <v>373</v>
      </c>
      <c r="B345" s="28" t="s">
        <v>373</v>
      </c>
      <c r="C345" s="12" t="s">
        <v>483</v>
      </c>
      <c r="D345" s="13">
        <v>124000</v>
      </c>
      <c r="E345" s="13">
        <v>100000</v>
      </c>
      <c r="F345" s="13">
        <v>0</v>
      </c>
      <c r="G345" s="13">
        <v>0</v>
      </c>
      <c r="H345" s="13">
        <v>24000</v>
      </c>
      <c r="I345" s="13">
        <v>0</v>
      </c>
      <c r="J345" s="13">
        <v>0</v>
      </c>
      <c r="K345"/>
    </row>
    <row r="346" spans="1:11" ht="31.2" x14ac:dyDescent="0.3">
      <c r="A346" s="28" t="s">
        <v>372</v>
      </c>
      <c r="B346" s="28" t="s">
        <v>372</v>
      </c>
      <c r="C346" s="12" t="s">
        <v>977</v>
      </c>
      <c r="D346" s="13">
        <v>104000</v>
      </c>
      <c r="E346" s="13">
        <v>80000</v>
      </c>
      <c r="F346" s="13">
        <v>0</v>
      </c>
      <c r="G346" s="13">
        <v>0</v>
      </c>
      <c r="H346" s="13">
        <v>24000</v>
      </c>
      <c r="I346" s="13">
        <v>0</v>
      </c>
      <c r="J346" s="13">
        <v>0</v>
      </c>
      <c r="K346"/>
    </row>
    <row r="347" spans="1:11" ht="31.2" x14ac:dyDescent="0.3">
      <c r="A347" s="28" t="s">
        <v>371</v>
      </c>
      <c r="B347" s="28" t="s">
        <v>371</v>
      </c>
      <c r="C347" s="12" t="s">
        <v>973</v>
      </c>
      <c r="D347" s="13">
        <v>104000</v>
      </c>
      <c r="E347" s="13">
        <v>80000</v>
      </c>
      <c r="F347" s="13">
        <v>0</v>
      </c>
      <c r="G347" s="13">
        <v>0</v>
      </c>
      <c r="H347" s="13">
        <v>24000</v>
      </c>
      <c r="I347" s="13">
        <v>0</v>
      </c>
      <c r="J347" s="13">
        <v>0</v>
      </c>
      <c r="K347"/>
    </row>
    <row r="348" spans="1:11" ht="15.6" x14ac:dyDescent="0.3">
      <c r="A348" s="49" t="s">
        <v>370</v>
      </c>
      <c r="B348" s="49" t="s">
        <v>370</v>
      </c>
      <c r="C348" s="12" t="s">
        <v>783</v>
      </c>
      <c r="D348" s="13">
        <v>160366</v>
      </c>
      <c r="E348" s="13">
        <v>70000</v>
      </c>
      <c r="F348" s="13">
        <v>0</v>
      </c>
      <c r="G348" s="13">
        <v>0</v>
      </c>
      <c r="H348" s="13">
        <v>24000</v>
      </c>
      <c r="I348" s="13">
        <v>66366</v>
      </c>
      <c r="J348" s="13">
        <v>0</v>
      </c>
      <c r="K348"/>
    </row>
    <row r="349" spans="1:11" ht="15.6" x14ac:dyDescent="0.3">
      <c r="A349" s="28" t="s">
        <v>369</v>
      </c>
      <c r="B349" s="28" t="s">
        <v>369</v>
      </c>
      <c r="C349" s="12" t="s">
        <v>782</v>
      </c>
      <c r="D349" s="13">
        <v>424000</v>
      </c>
      <c r="E349" s="13">
        <v>400000</v>
      </c>
      <c r="F349" s="13">
        <v>0</v>
      </c>
      <c r="G349" s="13">
        <v>0</v>
      </c>
      <c r="H349" s="13">
        <v>24000</v>
      </c>
      <c r="I349" s="13">
        <v>0</v>
      </c>
      <c r="J349" s="13">
        <v>0</v>
      </c>
      <c r="K349"/>
    </row>
    <row r="350" spans="1:11" ht="15.6" x14ac:dyDescent="0.3">
      <c r="A350" s="28" t="s">
        <v>368</v>
      </c>
      <c r="B350" s="28" t="s">
        <v>368</v>
      </c>
      <c r="C350" s="12" t="s">
        <v>960</v>
      </c>
      <c r="D350" s="13">
        <v>104000</v>
      </c>
      <c r="E350" s="13">
        <v>80000</v>
      </c>
      <c r="F350" s="13">
        <v>0</v>
      </c>
      <c r="G350" s="13">
        <v>0</v>
      </c>
      <c r="H350" s="13">
        <v>24000</v>
      </c>
      <c r="I350" s="13">
        <v>0</v>
      </c>
      <c r="J350" s="13">
        <v>0</v>
      </c>
      <c r="K350"/>
    </row>
    <row r="351" spans="1:11" ht="15.6" x14ac:dyDescent="0.3">
      <c r="A351" s="28" t="s">
        <v>367</v>
      </c>
      <c r="B351" s="28" t="s">
        <v>367</v>
      </c>
      <c r="C351" s="12" t="s">
        <v>962</v>
      </c>
      <c r="D351" s="13">
        <v>104000</v>
      </c>
      <c r="E351" s="13">
        <v>80000</v>
      </c>
      <c r="F351" s="13">
        <v>0</v>
      </c>
      <c r="G351" s="13">
        <v>0</v>
      </c>
      <c r="H351" s="13">
        <v>24000</v>
      </c>
      <c r="I351" s="13">
        <v>0</v>
      </c>
      <c r="J351" s="13">
        <v>0</v>
      </c>
      <c r="K351"/>
    </row>
    <row r="352" spans="1:11" ht="15.6" x14ac:dyDescent="0.3">
      <c r="A352" s="28" t="s">
        <v>366</v>
      </c>
      <c r="B352" s="28" t="s">
        <v>366</v>
      </c>
      <c r="C352" s="12" t="s">
        <v>490</v>
      </c>
      <c r="D352" s="13">
        <v>624000</v>
      </c>
      <c r="E352" s="13">
        <v>600000</v>
      </c>
      <c r="F352" s="13">
        <v>0</v>
      </c>
      <c r="G352" s="13">
        <v>0</v>
      </c>
      <c r="H352" s="13">
        <v>24000</v>
      </c>
      <c r="I352" s="13">
        <v>0</v>
      </c>
      <c r="J352" s="13">
        <v>0</v>
      </c>
      <c r="K352"/>
    </row>
    <row r="353" spans="1:11" ht="15.6" x14ac:dyDescent="0.3">
      <c r="A353" s="28" t="s">
        <v>365</v>
      </c>
      <c r="B353" s="28" t="s">
        <v>365</v>
      </c>
      <c r="C353" s="12" t="s">
        <v>961</v>
      </c>
      <c r="D353" s="13">
        <v>104000</v>
      </c>
      <c r="E353" s="13">
        <v>80000</v>
      </c>
      <c r="F353" s="13">
        <v>0</v>
      </c>
      <c r="G353" s="13">
        <v>0</v>
      </c>
      <c r="H353" s="13">
        <v>24000</v>
      </c>
      <c r="I353" s="13">
        <v>0</v>
      </c>
      <c r="J353" s="13">
        <v>0</v>
      </c>
      <c r="K353"/>
    </row>
    <row r="354" spans="1:11" s="7" customFormat="1" ht="15.6" x14ac:dyDescent="0.3">
      <c r="A354" s="28" t="s">
        <v>364</v>
      </c>
      <c r="B354" s="28" t="s">
        <v>364</v>
      </c>
      <c r="C354" s="12" t="s">
        <v>963</v>
      </c>
      <c r="D354" s="13">
        <v>184000</v>
      </c>
      <c r="E354" s="13">
        <v>160000</v>
      </c>
      <c r="F354" s="13">
        <v>0</v>
      </c>
      <c r="G354" s="13">
        <v>0</v>
      </c>
      <c r="H354" s="13">
        <v>24000</v>
      </c>
      <c r="I354" s="13">
        <v>0</v>
      </c>
      <c r="J354" s="13">
        <v>0</v>
      </c>
    </row>
    <row r="355" spans="1:11" ht="15.6" x14ac:dyDescent="0.3">
      <c r="A355" s="28" t="s">
        <v>363</v>
      </c>
      <c r="B355" s="28" t="s">
        <v>363</v>
      </c>
      <c r="C355" s="12" t="s">
        <v>781</v>
      </c>
      <c r="D355" s="13">
        <v>104000</v>
      </c>
      <c r="E355" s="13">
        <v>80000</v>
      </c>
      <c r="F355" s="13">
        <v>0</v>
      </c>
      <c r="G355" s="13">
        <v>0</v>
      </c>
      <c r="H355" s="13">
        <v>24000</v>
      </c>
      <c r="I355" s="13">
        <v>0</v>
      </c>
      <c r="J355" s="13">
        <v>0</v>
      </c>
      <c r="K355"/>
    </row>
    <row r="356" spans="1:11" ht="15.6" x14ac:dyDescent="0.3">
      <c r="A356" s="28" t="s">
        <v>362</v>
      </c>
      <c r="B356" s="28" t="s">
        <v>362</v>
      </c>
      <c r="C356" s="12" t="s">
        <v>780</v>
      </c>
      <c r="D356" s="13">
        <v>324000</v>
      </c>
      <c r="E356" s="13">
        <v>300000</v>
      </c>
      <c r="F356" s="13">
        <v>0</v>
      </c>
      <c r="G356" s="13">
        <v>0</v>
      </c>
      <c r="H356" s="13">
        <v>24000</v>
      </c>
      <c r="I356" s="13">
        <v>0</v>
      </c>
      <c r="J356" s="13">
        <v>0</v>
      </c>
      <c r="K356"/>
    </row>
    <row r="357" spans="1:11" ht="15.6" x14ac:dyDescent="0.3">
      <c r="A357" s="28" t="s">
        <v>361</v>
      </c>
      <c r="B357" s="28" t="s">
        <v>361</v>
      </c>
      <c r="C357" s="12" t="s">
        <v>779</v>
      </c>
      <c r="D357" s="13">
        <v>124000</v>
      </c>
      <c r="E357" s="13">
        <v>100000</v>
      </c>
      <c r="F357" s="13">
        <v>0</v>
      </c>
      <c r="G357" s="13">
        <v>0</v>
      </c>
      <c r="H357" s="13">
        <v>24000</v>
      </c>
      <c r="I357" s="13">
        <v>0</v>
      </c>
      <c r="J357" s="13">
        <v>0</v>
      </c>
      <c r="K357"/>
    </row>
    <row r="358" spans="1:11" ht="15.6" x14ac:dyDescent="0.3">
      <c r="A358" s="28" t="s">
        <v>360</v>
      </c>
      <c r="B358" s="28" t="s">
        <v>360</v>
      </c>
      <c r="C358" s="12" t="s">
        <v>778</v>
      </c>
      <c r="D358" s="13">
        <v>124000</v>
      </c>
      <c r="E358" s="13">
        <v>100000</v>
      </c>
      <c r="F358" s="13">
        <v>0</v>
      </c>
      <c r="G358" s="13">
        <v>0</v>
      </c>
      <c r="H358" s="13">
        <v>24000</v>
      </c>
      <c r="I358" s="13">
        <v>0</v>
      </c>
      <c r="J358" s="13">
        <v>0</v>
      </c>
      <c r="K358"/>
    </row>
    <row r="359" spans="1:11" ht="15.6" x14ac:dyDescent="0.3">
      <c r="A359" s="28" t="s">
        <v>359</v>
      </c>
      <c r="B359" s="28" t="s">
        <v>359</v>
      </c>
      <c r="C359" s="12" t="s">
        <v>777</v>
      </c>
      <c r="D359" s="13">
        <v>224000</v>
      </c>
      <c r="E359" s="13">
        <v>200000</v>
      </c>
      <c r="F359" s="13">
        <v>0</v>
      </c>
      <c r="G359" s="13">
        <v>0</v>
      </c>
      <c r="H359" s="13">
        <v>24000</v>
      </c>
      <c r="I359" s="13">
        <v>0</v>
      </c>
      <c r="J359" s="13">
        <v>0</v>
      </c>
      <c r="K359"/>
    </row>
    <row r="360" spans="1:11" ht="15.6" x14ac:dyDescent="0.3">
      <c r="A360" s="28" t="s">
        <v>358</v>
      </c>
      <c r="B360" s="28" t="s">
        <v>358</v>
      </c>
      <c r="C360" s="12" t="s">
        <v>776</v>
      </c>
      <c r="D360" s="13">
        <v>1251294</v>
      </c>
      <c r="E360" s="13">
        <v>630000</v>
      </c>
      <c r="F360" s="13">
        <v>0</v>
      </c>
      <c r="G360" s="13">
        <v>0</v>
      </c>
      <c r="H360" s="13">
        <v>24000</v>
      </c>
      <c r="I360" s="13">
        <v>597294</v>
      </c>
      <c r="J360" s="13">
        <v>0</v>
      </c>
      <c r="K360"/>
    </row>
    <row r="361" spans="1:11" ht="15.6" x14ac:dyDescent="0.3">
      <c r="A361" s="28" t="s">
        <v>357</v>
      </c>
      <c r="B361" s="28" t="s">
        <v>357</v>
      </c>
      <c r="C361" s="12" t="s">
        <v>775</v>
      </c>
      <c r="D361" s="13">
        <v>224000</v>
      </c>
      <c r="E361" s="13">
        <v>200000</v>
      </c>
      <c r="F361" s="13">
        <v>0</v>
      </c>
      <c r="G361" s="13">
        <v>0</v>
      </c>
      <c r="H361" s="13">
        <v>24000</v>
      </c>
      <c r="I361" s="13">
        <v>0</v>
      </c>
      <c r="J361" s="13">
        <v>0</v>
      </c>
      <c r="K361"/>
    </row>
    <row r="362" spans="1:11" ht="15.6" x14ac:dyDescent="0.3">
      <c r="A362" s="28" t="s">
        <v>356</v>
      </c>
      <c r="B362" s="28" t="s">
        <v>356</v>
      </c>
      <c r="C362" s="12" t="s">
        <v>774</v>
      </c>
      <c r="D362" s="13">
        <v>224000</v>
      </c>
      <c r="E362" s="13">
        <v>200000</v>
      </c>
      <c r="F362" s="13">
        <v>0</v>
      </c>
      <c r="G362" s="13">
        <v>0</v>
      </c>
      <c r="H362" s="13">
        <v>24000</v>
      </c>
      <c r="I362" s="13">
        <v>0</v>
      </c>
      <c r="J362" s="13">
        <v>0</v>
      </c>
      <c r="K362"/>
    </row>
    <row r="363" spans="1:11" ht="15.6" x14ac:dyDescent="0.3">
      <c r="A363" s="28" t="s">
        <v>355</v>
      </c>
      <c r="B363" s="28" t="s">
        <v>355</v>
      </c>
      <c r="C363" s="12" t="s">
        <v>773</v>
      </c>
      <c r="D363" s="13">
        <v>124000</v>
      </c>
      <c r="E363" s="13">
        <v>100000</v>
      </c>
      <c r="F363" s="13">
        <v>0</v>
      </c>
      <c r="G363" s="13">
        <v>0</v>
      </c>
      <c r="H363" s="13">
        <v>24000</v>
      </c>
      <c r="I363" s="13">
        <v>0</v>
      </c>
      <c r="J363" s="13">
        <v>0</v>
      </c>
      <c r="K363"/>
    </row>
    <row r="364" spans="1:11" ht="15.6" x14ac:dyDescent="0.3">
      <c r="A364" s="28" t="s">
        <v>354</v>
      </c>
      <c r="B364" s="28" t="s">
        <v>354</v>
      </c>
      <c r="C364" s="12" t="s">
        <v>482</v>
      </c>
      <c r="D364" s="13">
        <v>104000</v>
      </c>
      <c r="E364" s="13">
        <v>80000</v>
      </c>
      <c r="F364" s="13">
        <v>0</v>
      </c>
      <c r="G364" s="13">
        <v>0</v>
      </c>
      <c r="H364" s="13">
        <v>24000</v>
      </c>
      <c r="I364" s="13">
        <v>0</v>
      </c>
      <c r="J364" s="13">
        <v>0</v>
      </c>
      <c r="K364"/>
    </row>
    <row r="365" spans="1:11" ht="15.6" x14ac:dyDescent="0.3">
      <c r="A365" s="28" t="s">
        <v>353</v>
      </c>
      <c r="B365" s="28" t="s">
        <v>353</v>
      </c>
      <c r="C365" s="12" t="s">
        <v>481</v>
      </c>
      <c r="D365" s="13">
        <v>104000</v>
      </c>
      <c r="E365" s="13">
        <v>80000</v>
      </c>
      <c r="F365" s="13">
        <v>0</v>
      </c>
      <c r="G365" s="13">
        <v>0</v>
      </c>
      <c r="H365" s="13">
        <v>24000</v>
      </c>
      <c r="I365" s="13">
        <v>0</v>
      </c>
      <c r="J365" s="13">
        <v>0</v>
      </c>
      <c r="K365"/>
    </row>
    <row r="366" spans="1:11" ht="15.6" x14ac:dyDescent="0.3">
      <c r="A366" s="28" t="s">
        <v>352</v>
      </c>
      <c r="B366" s="28" t="s">
        <v>352</v>
      </c>
      <c r="C366" s="12" t="s">
        <v>480</v>
      </c>
      <c r="D366" s="13">
        <v>104000</v>
      </c>
      <c r="E366" s="13">
        <v>80000</v>
      </c>
      <c r="F366" s="13">
        <v>0</v>
      </c>
      <c r="G366" s="13">
        <v>0</v>
      </c>
      <c r="H366" s="13">
        <v>24000</v>
      </c>
      <c r="I366" s="13">
        <v>0</v>
      </c>
      <c r="J366" s="13">
        <v>0</v>
      </c>
      <c r="K366"/>
    </row>
    <row r="367" spans="1:11" ht="15.6" x14ac:dyDescent="0.3">
      <c r="A367" s="28" t="s">
        <v>351</v>
      </c>
      <c r="B367" s="28" t="s">
        <v>351</v>
      </c>
      <c r="C367" s="12" t="s">
        <v>479</v>
      </c>
      <c r="D367" s="13">
        <v>104000</v>
      </c>
      <c r="E367" s="13">
        <v>80000</v>
      </c>
      <c r="F367" s="13">
        <v>0</v>
      </c>
      <c r="G367" s="13">
        <v>0</v>
      </c>
      <c r="H367" s="13">
        <v>24000</v>
      </c>
      <c r="I367" s="13">
        <v>0</v>
      </c>
      <c r="J367" s="13">
        <v>0</v>
      </c>
      <c r="K367"/>
    </row>
    <row r="368" spans="1:11" ht="15.6" x14ac:dyDescent="0.3">
      <c r="A368" s="28" t="s">
        <v>350</v>
      </c>
      <c r="B368" s="28" t="s">
        <v>350</v>
      </c>
      <c r="C368" s="12" t="s">
        <v>478</v>
      </c>
      <c r="D368" s="13">
        <v>104000</v>
      </c>
      <c r="E368" s="13">
        <v>80000</v>
      </c>
      <c r="F368" s="13">
        <v>0</v>
      </c>
      <c r="G368" s="13">
        <v>0</v>
      </c>
      <c r="H368" s="13">
        <v>24000</v>
      </c>
      <c r="I368" s="13">
        <v>0</v>
      </c>
      <c r="J368" s="13">
        <v>0</v>
      </c>
      <c r="K368"/>
    </row>
    <row r="369" spans="1:11" ht="15.6" x14ac:dyDescent="0.3">
      <c r="A369" s="28" t="s">
        <v>349</v>
      </c>
      <c r="B369" s="28" t="s">
        <v>349</v>
      </c>
      <c r="C369" s="12" t="s">
        <v>477</v>
      </c>
      <c r="D369" s="13">
        <v>104000</v>
      </c>
      <c r="E369" s="13">
        <v>80000</v>
      </c>
      <c r="F369" s="13">
        <v>0</v>
      </c>
      <c r="G369" s="13">
        <v>0</v>
      </c>
      <c r="H369" s="13">
        <v>24000</v>
      </c>
      <c r="I369" s="13">
        <v>0</v>
      </c>
      <c r="J369" s="13">
        <v>0</v>
      </c>
      <c r="K369"/>
    </row>
    <row r="370" spans="1:11" ht="15.6" x14ac:dyDescent="0.3">
      <c r="A370" s="28" t="s">
        <v>348</v>
      </c>
      <c r="B370" s="28" t="s">
        <v>348</v>
      </c>
      <c r="C370" s="12" t="s">
        <v>476</v>
      </c>
      <c r="D370" s="13">
        <v>224000</v>
      </c>
      <c r="E370" s="13">
        <v>200000</v>
      </c>
      <c r="F370" s="13">
        <v>0</v>
      </c>
      <c r="G370" s="13">
        <v>0</v>
      </c>
      <c r="H370" s="13">
        <v>24000</v>
      </c>
      <c r="I370" s="13">
        <v>0</v>
      </c>
      <c r="J370" s="13">
        <v>0</v>
      </c>
      <c r="K370"/>
    </row>
    <row r="371" spans="1:11" ht="15.6" x14ac:dyDescent="0.3">
      <c r="A371" s="28" t="s">
        <v>347</v>
      </c>
      <c r="B371" s="28" t="s">
        <v>347</v>
      </c>
      <c r="C371" s="12" t="s">
        <v>475</v>
      </c>
      <c r="D371" s="13">
        <v>104000</v>
      </c>
      <c r="E371" s="13">
        <v>80000</v>
      </c>
      <c r="F371" s="13">
        <v>0</v>
      </c>
      <c r="G371" s="13">
        <v>0</v>
      </c>
      <c r="H371" s="13">
        <v>24000</v>
      </c>
      <c r="I371" s="13">
        <v>0</v>
      </c>
      <c r="J371" s="13">
        <v>0</v>
      </c>
      <c r="K371"/>
    </row>
    <row r="372" spans="1:11" ht="15.6" x14ac:dyDescent="0.3">
      <c r="A372" s="28" t="s">
        <v>346</v>
      </c>
      <c r="B372" s="28" t="s">
        <v>346</v>
      </c>
      <c r="C372" s="12" t="s">
        <v>474</v>
      </c>
      <c r="D372" s="13">
        <v>104000</v>
      </c>
      <c r="E372" s="13">
        <v>80000</v>
      </c>
      <c r="F372" s="13">
        <v>0</v>
      </c>
      <c r="G372" s="13">
        <v>0</v>
      </c>
      <c r="H372" s="13">
        <v>24000</v>
      </c>
      <c r="I372" s="13">
        <v>0</v>
      </c>
      <c r="J372" s="13">
        <v>0</v>
      </c>
      <c r="K372"/>
    </row>
    <row r="373" spans="1:11" ht="15.6" x14ac:dyDescent="0.3">
      <c r="A373" s="28" t="s">
        <v>345</v>
      </c>
      <c r="B373" s="28" t="s">
        <v>345</v>
      </c>
      <c r="C373" s="12" t="s">
        <v>473</v>
      </c>
      <c r="D373" s="13">
        <v>104000</v>
      </c>
      <c r="E373" s="13">
        <v>80000</v>
      </c>
      <c r="F373" s="13">
        <v>0</v>
      </c>
      <c r="G373" s="13">
        <v>0</v>
      </c>
      <c r="H373" s="13">
        <v>24000</v>
      </c>
      <c r="I373" s="13">
        <v>0</v>
      </c>
      <c r="J373" s="13">
        <v>0</v>
      </c>
      <c r="K373"/>
    </row>
    <row r="374" spans="1:11" ht="15.6" x14ac:dyDescent="0.3">
      <c r="A374" s="28" t="s">
        <v>344</v>
      </c>
      <c r="B374" s="28" t="s">
        <v>344</v>
      </c>
      <c r="C374" s="12" t="s">
        <v>472</v>
      </c>
      <c r="D374" s="13">
        <v>104000</v>
      </c>
      <c r="E374" s="13">
        <v>80000</v>
      </c>
      <c r="F374" s="13">
        <v>0</v>
      </c>
      <c r="G374" s="13">
        <v>0</v>
      </c>
      <c r="H374" s="13">
        <v>24000</v>
      </c>
      <c r="I374" s="13">
        <v>0</v>
      </c>
      <c r="J374" s="13">
        <v>0</v>
      </c>
      <c r="K374"/>
    </row>
    <row r="375" spans="1:11" ht="15.6" x14ac:dyDescent="0.3">
      <c r="A375" s="28" t="s">
        <v>343</v>
      </c>
      <c r="B375" s="28" t="s">
        <v>343</v>
      </c>
      <c r="C375" s="12" t="s">
        <v>471</v>
      </c>
      <c r="D375" s="13">
        <v>224000</v>
      </c>
      <c r="E375" s="13">
        <v>200000</v>
      </c>
      <c r="F375" s="13">
        <v>0</v>
      </c>
      <c r="G375" s="13">
        <v>0</v>
      </c>
      <c r="H375" s="13">
        <v>24000</v>
      </c>
      <c r="I375" s="13">
        <v>0</v>
      </c>
      <c r="J375" s="13">
        <v>0</v>
      </c>
      <c r="K375"/>
    </row>
    <row r="376" spans="1:11" ht="15.6" x14ac:dyDescent="0.3">
      <c r="A376" s="28" t="s">
        <v>342</v>
      </c>
      <c r="B376" s="28" t="s">
        <v>342</v>
      </c>
      <c r="C376" s="12" t="s">
        <v>470</v>
      </c>
      <c r="D376" s="13">
        <v>124000</v>
      </c>
      <c r="E376" s="13">
        <v>100000</v>
      </c>
      <c r="F376" s="13">
        <v>0</v>
      </c>
      <c r="G376" s="13">
        <v>0</v>
      </c>
      <c r="H376" s="13">
        <v>24000</v>
      </c>
      <c r="I376" s="13">
        <v>0</v>
      </c>
      <c r="J376" s="13">
        <v>0</v>
      </c>
      <c r="K376"/>
    </row>
    <row r="377" spans="1:11" ht="15.6" x14ac:dyDescent="0.3">
      <c r="A377" s="28" t="s">
        <v>341</v>
      </c>
      <c r="B377" s="28" t="s">
        <v>341</v>
      </c>
      <c r="C377" s="12" t="s">
        <v>469</v>
      </c>
      <c r="D377" s="13">
        <v>124000</v>
      </c>
      <c r="E377" s="13">
        <v>100000</v>
      </c>
      <c r="F377" s="13">
        <v>0</v>
      </c>
      <c r="G377" s="13">
        <v>0</v>
      </c>
      <c r="H377" s="13">
        <v>24000</v>
      </c>
      <c r="I377" s="13">
        <v>0</v>
      </c>
      <c r="J377" s="13">
        <v>0</v>
      </c>
      <c r="K377"/>
    </row>
    <row r="378" spans="1:11" ht="15.6" x14ac:dyDescent="0.3">
      <c r="A378" s="28" t="s">
        <v>340</v>
      </c>
      <c r="B378" s="28" t="s">
        <v>340</v>
      </c>
      <c r="C378" s="12" t="s">
        <v>468</v>
      </c>
      <c r="D378" s="13">
        <v>104000</v>
      </c>
      <c r="E378" s="13">
        <v>80000</v>
      </c>
      <c r="F378" s="13">
        <v>0</v>
      </c>
      <c r="G378" s="13">
        <v>0</v>
      </c>
      <c r="H378" s="13">
        <v>24000</v>
      </c>
      <c r="I378" s="13">
        <v>0</v>
      </c>
      <c r="J378" s="13">
        <v>0</v>
      </c>
      <c r="K378"/>
    </row>
    <row r="379" spans="1:11" ht="15.6" x14ac:dyDescent="0.3">
      <c r="A379" s="28" t="s">
        <v>339</v>
      </c>
      <c r="B379" s="28" t="s">
        <v>339</v>
      </c>
      <c r="C379" s="12" t="s">
        <v>467</v>
      </c>
      <c r="D379" s="13">
        <v>104000</v>
      </c>
      <c r="E379" s="13">
        <v>80000</v>
      </c>
      <c r="F379" s="13">
        <v>0</v>
      </c>
      <c r="G379" s="13">
        <v>0</v>
      </c>
      <c r="H379" s="13">
        <v>24000</v>
      </c>
      <c r="I379" s="13">
        <v>0</v>
      </c>
      <c r="J379" s="13">
        <v>0</v>
      </c>
      <c r="K379"/>
    </row>
    <row r="380" spans="1:11" ht="15.6" x14ac:dyDescent="0.3">
      <c r="A380" s="28" t="s">
        <v>338</v>
      </c>
      <c r="B380" s="28" t="s">
        <v>338</v>
      </c>
      <c r="C380" s="12" t="s">
        <v>466</v>
      </c>
      <c r="D380" s="13">
        <v>104000</v>
      </c>
      <c r="E380" s="13">
        <v>80000</v>
      </c>
      <c r="F380" s="13">
        <v>0</v>
      </c>
      <c r="G380" s="13">
        <v>0</v>
      </c>
      <c r="H380" s="13">
        <v>24000</v>
      </c>
      <c r="I380" s="13">
        <v>0</v>
      </c>
      <c r="J380" s="13">
        <v>0</v>
      </c>
      <c r="K380"/>
    </row>
    <row r="381" spans="1:11" ht="15.6" x14ac:dyDescent="0.3">
      <c r="A381" s="28" t="s">
        <v>337</v>
      </c>
      <c r="B381" s="28" t="s">
        <v>337</v>
      </c>
      <c r="C381" s="12" t="s">
        <v>465</v>
      </c>
      <c r="D381" s="13">
        <v>104000</v>
      </c>
      <c r="E381" s="13">
        <v>80000</v>
      </c>
      <c r="F381" s="13">
        <v>0</v>
      </c>
      <c r="G381" s="13">
        <v>0</v>
      </c>
      <c r="H381" s="13">
        <v>24000</v>
      </c>
      <c r="I381" s="13">
        <v>0</v>
      </c>
      <c r="J381" s="13">
        <v>0</v>
      </c>
      <c r="K381"/>
    </row>
    <row r="382" spans="1:11" ht="15.6" x14ac:dyDescent="0.3">
      <c r="A382" s="28" t="s">
        <v>336</v>
      </c>
      <c r="B382" s="28" t="s">
        <v>336</v>
      </c>
      <c r="C382" s="12" t="s">
        <v>464</v>
      </c>
      <c r="D382" s="13">
        <v>104000</v>
      </c>
      <c r="E382" s="13">
        <v>80000</v>
      </c>
      <c r="F382" s="13">
        <v>0</v>
      </c>
      <c r="G382" s="13">
        <v>0</v>
      </c>
      <c r="H382" s="13">
        <v>24000</v>
      </c>
      <c r="I382" s="13">
        <v>0</v>
      </c>
      <c r="J382" s="13">
        <v>0</v>
      </c>
      <c r="K382"/>
    </row>
    <row r="383" spans="1:11" ht="15.6" x14ac:dyDescent="0.3">
      <c r="A383" s="28" t="s">
        <v>335</v>
      </c>
      <c r="B383" s="28" t="s">
        <v>335</v>
      </c>
      <c r="C383" s="12" t="s">
        <v>463</v>
      </c>
      <c r="D383" s="13">
        <v>104000</v>
      </c>
      <c r="E383" s="13">
        <v>80000</v>
      </c>
      <c r="F383" s="13">
        <v>0</v>
      </c>
      <c r="G383" s="13">
        <v>0</v>
      </c>
      <c r="H383" s="13">
        <v>24000</v>
      </c>
      <c r="I383" s="13">
        <v>0</v>
      </c>
      <c r="J383" s="13">
        <v>0</v>
      </c>
      <c r="K383"/>
    </row>
    <row r="384" spans="1:11" ht="15.6" x14ac:dyDescent="0.3">
      <c r="A384" s="28" t="s">
        <v>334</v>
      </c>
      <c r="B384" s="28" t="s">
        <v>334</v>
      </c>
      <c r="C384" s="12" t="s">
        <v>462</v>
      </c>
      <c r="D384" s="13">
        <v>124000</v>
      </c>
      <c r="E384" s="13">
        <v>100000</v>
      </c>
      <c r="F384" s="13">
        <v>0</v>
      </c>
      <c r="G384" s="13">
        <v>0</v>
      </c>
      <c r="H384" s="13">
        <v>24000</v>
      </c>
      <c r="I384" s="13">
        <v>0</v>
      </c>
      <c r="J384" s="13">
        <v>0</v>
      </c>
      <c r="K384"/>
    </row>
    <row r="385" spans="1:11" ht="15.6" x14ac:dyDescent="0.3">
      <c r="A385" s="28" t="s">
        <v>333</v>
      </c>
      <c r="B385" s="28" t="s">
        <v>333</v>
      </c>
      <c r="C385" s="12" t="s">
        <v>461</v>
      </c>
      <c r="D385" s="13">
        <v>124000</v>
      </c>
      <c r="E385" s="13">
        <v>100000</v>
      </c>
      <c r="F385" s="13">
        <v>0</v>
      </c>
      <c r="G385" s="13">
        <v>0</v>
      </c>
      <c r="H385" s="13">
        <v>24000</v>
      </c>
      <c r="I385" s="13">
        <v>0</v>
      </c>
      <c r="J385" s="13">
        <v>0</v>
      </c>
      <c r="K385"/>
    </row>
    <row r="386" spans="1:11" ht="15.6" x14ac:dyDescent="0.3">
      <c r="A386" s="28" t="s">
        <v>332</v>
      </c>
      <c r="B386" s="28" t="s">
        <v>332</v>
      </c>
      <c r="C386" s="12" t="s">
        <v>460</v>
      </c>
      <c r="D386" s="13">
        <v>104000</v>
      </c>
      <c r="E386" s="13">
        <v>80000</v>
      </c>
      <c r="F386" s="13">
        <v>0</v>
      </c>
      <c r="G386" s="13">
        <v>0</v>
      </c>
      <c r="H386" s="13">
        <v>24000</v>
      </c>
      <c r="I386" s="13">
        <v>0</v>
      </c>
      <c r="J386" s="13">
        <v>0</v>
      </c>
      <c r="K386"/>
    </row>
    <row r="387" spans="1:11" ht="15.6" x14ac:dyDescent="0.3">
      <c r="A387" s="28" t="s">
        <v>331</v>
      </c>
      <c r="B387" s="28" t="s">
        <v>331</v>
      </c>
      <c r="C387" s="12" t="s">
        <v>769</v>
      </c>
      <c r="D387" s="13">
        <v>447265.8</v>
      </c>
      <c r="E387" s="13">
        <v>423265.8</v>
      </c>
      <c r="F387" s="13">
        <v>0</v>
      </c>
      <c r="G387" s="13">
        <v>0</v>
      </c>
      <c r="H387" s="13">
        <v>24000</v>
      </c>
      <c r="I387" s="13">
        <v>0</v>
      </c>
      <c r="J387" s="13">
        <v>0</v>
      </c>
      <c r="K387"/>
    </row>
    <row r="388" spans="1:11" ht="15.6" x14ac:dyDescent="0.3">
      <c r="A388" s="28" t="s">
        <v>330</v>
      </c>
      <c r="B388" s="28" t="s">
        <v>330</v>
      </c>
      <c r="C388" s="12" t="s">
        <v>768</v>
      </c>
      <c r="D388" s="13">
        <v>324000</v>
      </c>
      <c r="E388" s="13">
        <v>300000</v>
      </c>
      <c r="F388" s="13">
        <v>0</v>
      </c>
      <c r="G388" s="13">
        <v>0</v>
      </c>
      <c r="H388" s="13">
        <v>24000</v>
      </c>
      <c r="I388" s="13">
        <v>0</v>
      </c>
      <c r="J388" s="13">
        <v>0</v>
      </c>
      <c r="K388"/>
    </row>
    <row r="389" spans="1:11" ht="15.6" x14ac:dyDescent="0.3">
      <c r="A389" s="28" t="s">
        <v>329</v>
      </c>
      <c r="B389" s="28" t="s">
        <v>329</v>
      </c>
      <c r="C389" s="12" t="s">
        <v>458</v>
      </c>
      <c r="D389" s="13">
        <v>104000</v>
      </c>
      <c r="E389" s="13">
        <v>80000</v>
      </c>
      <c r="F389" s="13">
        <v>0</v>
      </c>
      <c r="G389" s="13">
        <v>0</v>
      </c>
      <c r="H389" s="13">
        <v>24000</v>
      </c>
      <c r="I389" s="13">
        <v>0</v>
      </c>
      <c r="J389" s="13">
        <v>0</v>
      </c>
      <c r="K389"/>
    </row>
    <row r="390" spans="1:11" ht="15.6" x14ac:dyDescent="0.3">
      <c r="A390" s="28" t="s">
        <v>328</v>
      </c>
      <c r="B390" s="28" t="s">
        <v>328</v>
      </c>
      <c r="C390" s="12" t="s">
        <v>459</v>
      </c>
      <c r="D390" s="13">
        <v>104000</v>
      </c>
      <c r="E390" s="13">
        <v>80000</v>
      </c>
      <c r="F390" s="13">
        <v>0</v>
      </c>
      <c r="G390" s="13">
        <v>0</v>
      </c>
      <c r="H390" s="13">
        <v>24000</v>
      </c>
      <c r="I390" s="13">
        <v>0</v>
      </c>
      <c r="J390" s="13">
        <v>0</v>
      </c>
      <c r="K390"/>
    </row>
    <row r="391" spans="1:11" ht="15.6" x14ac:dyDescent="0.3">
      <c r="A391" s="28" t="s">
        <v>327</v>
      </c>
      <c r="B391" s="28" t="s">
        <v>327</v>
      </c>
      <c r="C391" s="12" t="s">
        <v>457</v>
      </c>
      <c r="D391" s="13">
        <v>104000</v>
      </c>
      <c r="E391" s="13">
        <v>80000</v>
      </c>
      <c r="F391" s="13">
        <v>0</v>
      </c>
      <c r="G391" s="13">
        <v>0</v>
      </c>
      <c r="H391" s="13">
        <v>24000</v>
      </c>
      <c r="I391" s="13">
        <v>0</v>
      </c>
      <c r="J391" s="13">
        <v>0</v>
      </c>
      <c r="K391"/>
    </row>
    <row r="392" spans="1:11" ht="15.6" x14ac:dyDescent="0.3">
      <c r="A392" s="28" t="s">
        <v>326</v>
      </c>
      <c r="B392" s="28" t="s">
        <v>326</v>
      </c>
      <c r="C392" s="12" t="s">
        <v>456</v>
      </c>
      <c r="D392" s="13">
        <v>104000</v>
      </c>
      <c r="E392" s="13">
        <v>80000</v>
      </c>
      <c r="F392" s="13">
        <v>0</v>
      </c>
      <c r="G392" s="13">
        <v>0</v>
      </c>
      <c r="H392" s="13">
        <v>24000</v>
      </c>
      <c r="I392" s="13">
        <v>0</v>
      </c>
      <c r="J392" s="13">
        <v>0</v>
      </c>
      <c r="K392"/>
    </row>
    <row r="393" spans="1:11" ht="15.6" x14ac:dyDescent="0.3">
      <c r="A393" s="28" t="s">
        <v>325</v>
      </c>
      <c r="B393" s="28" t="s">
        <v>325</v>
      </c>
      <c r="C393" s="12" t="s">
        <v>767</v>
      </c>
      <c r="D393" s="13">
        <v>104000</v>
      </c>
      <c r="E393" s="13">
        <v>80000</v>
      </c>
      <c r="F393" s="13">
        <v>0</v>
      </c>
      <c r="G393" s="13">
        <v>0</v>
      </c>
      <c r="H393" s="13">
        <v>24000</v>
      </c>
      <c r="I393" s="13">
        <v>0</v>
      </c>
      <c r="J393" s="13">
        <v>0</v>
      </c>
      <c r="K393"/>
    </row>
    <row r="394" spans="1:11" ht="15.6" x14ac:dyDescent="0.3">
      <c r="A394" s="28" t="s">
        <v>324</v>
      </c>
      <c r="B394" s="28" t="s">
        <v>324</v>
      </c>
      <c r="C394" s="12" t="s">
        <v>772</v>
      </c>
      <c r="D394" s="13">
        <v>104000</v>
      </c>
      <c r="E394" s="13">
        <v>80000</v>
      </c>
      <c r="F394" s="13">
        <v>0</v>
      </c>
      <c r="G394" s="13">
        <v>0</v>
      </c>
      <c r="H394" s="13">
        <v>24000</v>
      </c>
      <c r="I394" s="13">
        <v>0</v>
      </c>
      <c r="J394" s="13">
        <v>0</v>
      </c>
      <c r="K394"/>
    </row>
    <row r="395" spans="1:11" ht="15.6" x14ac:dyDescent="0.3">
      <c r="A395" s="28" t="s">
        <v>323</v>
      </c>
      <c r="B395" s="28" t="s">
        <v>323</v>
      </c>
      <c r="C395" s="12" t="s">
        <v>771</v>
      </c>
      <c r="D395" s="13">
        <v>104000</v>
      </c>
      <c r="E395" s="13">
        <v>80000</v>
      </c>
      <c r="F395" s="13">
        <v>0</v>
      </c>
      <c r="G395" s="13">
        <v>0</v>
      </c>
      <c r="H395" s="13">
        <v>24000</v>
      </c>
      <c r="I395" s="13">
        <v>0</v>
      </c>
      <c r="J395" s="13">
        <v>0</v>
      </c>
      <c r="K395"/>
    </row>
    <row r="396" spans="1:11" ht="15.6" x14ac:dyDescent="0.3">
      <c r="A396" s="28" t="s">
        <v>322</v>
      </c>
      <c r="B396" s="28" t="s">
        <v>322</v>
      </c>
      <c r="C396" s="12" t="s">
        <v>770</v>
      </c>
      <c r="D396" s="13">
        <v>104000</v>
      </c>
      <c r="E396" s="13">
        <v>80000</v>
      </c>
      <c r="F396" s="13">
        <v>0</v>
      </c>
      <c r="G396" s="13">
        <v>0</v>
      </c>
      <c r="H396" s="13">
        <v>24000</v>
      </c>
      <c r="I396" s="13">
        <v>0</v>
      </c>
      <c r="J396" s="13">
        <v>0</v>
      </c>
      <c r="K396"/>
    </row>
    <row r="397" spans="1:11" ht="15.6" x14ac:dyDescent="0.3">
      <c r="A397" s="28" t="s">
        <v>321</v>
      </c>
      <c r="B397" s="28" t="s">
        <v>321</v>
      </c>
      <c r="C397" s="12" t="s">
        <v>766</v>
      </c>
      <c r="D397" s="13">
        <v>104000</v>
      </c>
      <c r="E397" s="13">
        <v>80000</v>
      </c>
      <c r="F397" s="13">
        <v>0</v>
      </c>
      <c r="G397" s="13">
        <v>0</v>
      </c>
      <c r="H397" s="13">
        <v>24000</v>
      </c>
      <c r="I397" s="13">
        <v>0</v>
      </c>
      <c r="J397" s="13">
        <v>0</v>
      </c>
      <c r="K397"/>
    </row>
    <row r="398" spans="1:11" ht="15.6" x14ac:dyDescent="0.3">
      <c r="A398" s="28" t="s">
        <v>320</v>
      </c>
      <c r="B398" s="28" t="s">
        <v>320</v>
      </c>
      <c r="C398" s="12" t="s">
        <v>765</v>
      </c>
      <c r="D398" s="13">
        <v>104000</v>
      </c>
      <c r="E398" s="13">
        <v>80000</v>
      </c>
      <c r="F398" s="13">
        <v>0</v>
      </c>
      <c r="G398" s="13">
        <v>0</v>
      </c>
      <c r="H398" s="13">
        <v>24000</v>
      </c>
      <c r="I398" s="13">
        <v>0</v>
      </c>
      <c r="J398" s="13">
        <v>0</v>
      </c>
      <c r="K398"/>
    </row>
    <row r="399" spans="1:11" ht="15.6" x14ac:dyDescent="0.3">
      <c r="A399" s="28" t="s">
        <v>319</v>
      </c>
      <c r="B399" s="28" t="s">
        <v>319</v>
      </c>
      <c r="C399" s="12" t="s">
        <v>764</v>
      </c>
      <c r="D399" s="13">
        <v>104000</v>
      </c>
      <c r="E399" s="13">
        <v>80000</v>
      </c>
      <c r="F399" s="13">
        <v>0</v>
      </c>
      <c r="G399" s="13">
        <v>0</v>
      </c>
      <c r="H399" s="13">
        <v>24000</v>
      </c>
      <c r="I399" s="13">
        <v>0</v>
      </c>
      <c r="J399" s="13">
        <v>0</v>
      </c>
      <c r="K399"/>
    </row>
    <row r="400" spans="1:11" ht="15.6" x14ac:dyDescent="0.3">
      <c r="A400" s="28" t="s">
        <v>318</v>
      </c>
      <c r="B400" s="28" t="s">
        <v>318</v>
      </c>
      <c r="C400" s="12" t="s">
        <v>451</v>
      </c>
      <c r="D400" s="13">
        <v>104000</v>
      </c>
      <c r="E400" s="13">
        <v>80000</v>
      </c>
      <c r="F400" s="13">
        <v>0</v>
      </c>
      <c r="G400" s="13">
        <v>0</v>
      </c>
      <c r="H400" s="13">
        <v>24000</v>
      </c>
      <c r="I400" s="13">
        <v>0</v>
      </c>
      <c r="J400" s="13">
        <v>0</v>
      </c>
      <c r="K400"/>
    </row>
    <row r="401" spans="1:11" ht="15.6" x14ac:dyDescent="0.3">
      <c r="A401" s="28" t="s">
        <v>317</v>
      </c>
      <c r="B401" s="28" t="s">
        <v>317</v>
      </c>
      <c r="C401" s="12" t="s">
        <v>452</v>
      </c>
      <c r="D401" s="13">
        <v>104000</v>
      </c>
      <c r="E401" s="13">
        <v>80000</v>
      </c>
      <c r="F401" s="13">
        <v>0</v>
      </c>
      <c r="G401" s="13">
        <v>0</v>
      </c>
      <c r="H401" s="13">
        <v>24000</v>
      </c>
      <c r="I401" s="13">
        <v>0</v>
      </c>
      <c r="J401" s="13">
        <v>0</v>
      </c>
      <c r="K401"/>
    </row>
    <row r="402" spans="1:11" ht="15.6" x14ac:dyDescent="0.3">
      <c r="A402" s="28" t="s">
        <v>316</v>
      </c>
      <c r="B402" s="28" t="s">
        <v>316</v>
      </c>
      <c r="C402" s="12" t="s">
        <v>453</v>
      </c>
      <c r="D402" s="13">
        <v>224000</v>
      </c>
      <c r="E402" s="13">
        <v>200000</v>
      </c>
      <c r="F402" s="13">
        <v>0</v>
      </c>
      <c r="G402" s="13">
        <v>0</v>
      </c>
      <c r="H402" s="13">
        <v>24000</v>
      </c>
      <c r="I402" s="13">
        <v>0</v>
      </c>
      <c r="J402" s="13">
        <v>0</v>
      </c>
      <c r="K402"/>
    </row>
    <row r="403" spans="1:11" ht="15.6" x14ac:dyDescent="0.3">
      <c r="A403" s="28" t="s">
        <v>315</v>
      </c>
      <c r="B403" s="28" t="s">
        <v>315</v>
      </c>
      <c r="C403" s="12" t="s">
        <v>454</v>
      </c>
      <c r="D403" s="13">
        <v>104000</v>
      </c>
      <c r="E403" s="13">
        <v>80000</v>
      </c>
      <c r="F403" s="13">
        <v>0</v>
      </c>
      <c r="G403" s="13">
        <v>0</v>
      </c>
      <c r="H403" s="13">
        <v>24000</v>
      </c>
      <c r="I403" s="13">
        <v>0</v>
      </c>
      <c r="J403" s="13">
        <v>0</v>
      </c>
      <c r="K403"/>
    </row>
    <row r="404" spans="1:11" ht="15.6" x14ac:dyDescent="0.3">
      <c r="A404" s="28" t="s">
        <v>314</v>
      </c>
      <c r="B404" s="28" t="s">
        <v>314</v>
      </c>
      <c r="C404" s="12" t="s">
        <v>455</v>
      </c>
      <c r="D404" s="13">
        <v>104000</v>
      </c>
      <c r="E404" s="13">
        <v>80000</v>
      </c>
      <c r="F404" s="13">
        <v>0</v>
      </c>
      <c r="G404" s="13">
        <v>0</v>
      </c>
      <c r="H404" s="13">
        <v>24000</v>
      </c>
      <c r="I404" s="13">
        <v>0</v>
      </c>
      <c r="J404" s="13">
        <v>0</v>
      </c>
      <c r="K404"/>
    </row>
    <row r="405" spans="1:11" ht="15.6" x14ac:dyDescent="0.3">
      <c r="A405" s="28" t="s">
        <v>313</v>
      </c>
      <c r="B405" s="28" t="s">
        <v>313</v>
      </c>
      <c r="C405" s="12" t="s">
        <v>860</v>
      </c>
      <c r="D405" s="13">
        <f>E405+H405</f>
        <v>124000</v>
      </c>
      <c r="E405" s="13">
        <v>100000</v>
      </c>
      <c r="F405" s="13">
        <v>0</v>
      </c>
      <c r="G405" s="13">
        <v>0</v>
      </c>
      <c r="H405" s="13">
        <v>24000</v>
      </c>
      <c r="I405" s="13">
        <v>0</v>
      </c>
      <c r="J405" s="13">
        <v>0</v>
      </c>
    </row>
    <row r="406" spans="1:11" s="27" customFormat="1" ht="15.6" x14ac:dyDescent="0.3">
      <c r="A406" s="28" t="s">
        <v>312</v>
      </c>
      <c r="B406" s="28" t="s">
        <v>312</v>
      </c>
      <c r="C406" s="12" t="s">
        <v>979</v>
      </c>
      <c r="D406" s="13">
        <f>E406+H406</f>
        <v>164000</v>
      </c>
      <c r="E406" s="13">
        <v>140000</v>
      </c>
      <c r="F406" s="13">
        <v>0</v>
      </c>
      <c r="G406" s="13">
        <v>0</v>
      </c>
      <c r="H406" s="13">
        <v>24000</v>
      </c>
      <c r="I406" s="13">
        <v>0</v>
      </c>
      <c r="J406" s="13">
        <v>0</v>
      </c>
      <c r="K406" s="7"/>
    </row>
    <row r="407" spans="1:11" s="27" customFormat="1" ht="15.6" x14ac:dyDescent="0.3">
      <c r="A407" s="28" t="s">
        <v>311</v>
      </c>
      <c r="B407" s="28" t="s">
        <v>311</v>
      </c>
      <c r="C407" s="12" t="s">
        <v>980</v>
      </c>
      <c r="D407" s="13">
        <f t="shared" ref="D407:D420" si="1">E407+H407</f>
        <v>164000</v>
      </c>
      <c r="E407" s="13">
        <v>140000</v>
      </c>
      <c r="F407" s="13">
        <v>0</v>
      </c>
      <c r="G407" s="13">
        <v>0</v>
      </c>
      <c r="H407" s="13">
        <v>24000</v>
      </c>
      <c r="I407" s="13">
        <v>0</v>
      </c>
      <c r="J407" s="13">
        <v>0</v>
      </c>
      <c r="K407" s="7"/>
    </row>
    <row r="408" spans="1:11" s="27" customFormat="1" ht="15.6" x14ac:dyDescent="0.3">
      <c r="A408" s="28" t="s">
        <v>310</v>
      </c>
      <c r="B408" s="28" t="s">
        <v>310</v>
      </c>
      <c r="C408" s="12" t="s">
        <v>851</v>
      </c>
      <c r="D408" s="13">
        <f t="shared" si="1"/>
        <v>304000</v>
      </c>
      <c r="E408" s="13">
        <v>280000</v>
      </c>
      <c r="F408" s="13">
        <v>0</v>
      </c>
      <c r="G408" s="13">
        <v>0</v>
      </c>
      <c r="H408" s="13">
        <v>24000</v>
      </c>
      <c r="I408" s="13">
        <v>0</v>
      </c>
      <c r="J408" s="13">
        <v>0</v>
      </c>
      <c r="K408" s="7"/>
    </row>
    <row r="409" spans="1:11" s="27" customFormat="1" ht="15.6" x14ac:dyDescent="0.3">
      <c r="A409" s="28" t="s">
        <v>309</v>
      </c>
      <c r="B409" s="28" t="s">
        <v>309</v>
      </c>
      <c r="C409" s="12" t="s">
        <v>850</v>
      </c>
      <c r="D409" s="13">
        <f t="shared" si="1"/>
        <v>164000</v>
      </c>
      <c r="E409" s="13">
        <v>140000</v>
      </c>
      <c r="F409" s="13">
        <v>0</v>
      </c>
      <c r="G409" s="13">
        <v>0</v>
      </c>
      <c r="H409" s="13">
        <v>24000</v>
      </c>
      <c r="I409" s="13">
        <v>0</v>
      </c>
      <c r="J409" s="13">
        <v>0</v>
      </c>
      <c r="K409" s="7"/>
    </row>
    <row r="410" spans="1:11" s="27" customFormat="1" ht="15.6" x14ac:dyDescent="0.3">
      <c r="A410" s="28" t="s">
        <v>308</v>
      </c>
      <c r="B410" s="28" t="s">
        <v>308</v>
      </c>
      <c r="C410" s="12" t="s">
        <v>853</v>
      </c>
      <c r="D410" s="13">
        <f t="shared" si="1"/>
        <v>124000</v>
      </c>
      <c r="E410" s="13">
        <v>100000</v>
      </c>
      <c r="F410" s="13">
        <v>0</v>
      </c>
      <c r="G410" s="13">
        <v>0</v>
      </c>
      <c r="H410" s="13">
        <v>24000</v>
      </c>
      <c r="I410" s="13">
        <v>0</v>
      </c>
      <c r="J410" s="13">
        <v>0</v>
      </c>
      <c r="K410" s="7"/>
    </row>
    <row r="411" spans="1:11" s="27" customFormat="1" ht="15.6" x14ac:dyDescent="0.3">
      <c r="A411" s="28" t="s">
        <v>307</v>
      </c>
      <c r="B411" s="28" t="s">
        <v>307</v>
      </c>
      <c r="C411" s="12" t="s">
        <v>852</v>
      </c>
      <c r="D411" s="13">
        <f t="shared" si="1"/>
        <v>124000</v>
      </c>
      <c r="E411" s="13">
        <v>100000</v>
      </c>
      <c r="F411" s="13">
        <v>0</v>
      </c>
      <c r="G411" s="13">
        <v>0</v>
      </c>
      <c r="H411" s="13">
        <v>24000</v>
      </c>
      <c r="I411" s="13">
        <v>0</v>
      </c>
      <c r="J411" s="13">
        <v>0</v>
      </c>
      <c r="K411" s="7"/>
    </row>
    <row r="412" spans="1:11" s="27" customFormat="1" ht="15.6" x14ac:dyDescent="0.3">
      <c r="A412" s="28" t="s">
        <v>840</v>
      </c>
      <c r="B412" s="28" t="s">
        <v>840</v>
      </c>
      <c r="C412" s="12" t="s">
        <v>855</v>
      </c>
      <c r="D412" s="13">
        <f t="shared" si="1"/>
        <v>164000</v>
      </c>
      <c r="E412" s="13">
        <v>140000</v>
      </c>
      <c r="F412" s="13">
        <v>0</v>
      </c>
      <c r="G412" s="13">
        <v>0</v>
      </c>
      <c r="H412" s="13">
        <v>24000</v>
      </c>
      <c r="I412" s="13">
        <v>0</v>
      </c>
      <c r="J412" s="13">
        <v>0</v>
      </c>
      <c r="K412" s="7"/>
    </row>
    <row r="413" spans="1:11" s="27" customFormat="1" ht="15.6" x14ac:dyDescent="0.3">
      <c r="A413" s="28" t="s">
        <v>841</v>
      </c>
      <c r="B413" s="28" t="s">
        <v>841</v>
      </c>
      <c r="C413" s="12" t="s">
        <v>866</v>
      </c>
      <c r="D413" s="13">
        <f t="shared" si="1"/>
        <v>224000</v>
      </c>
      <c r="E413" s="13">
        <v>200000</v>
      </c>
      <c r="F413" s="13">
        <v>0</v>
      </c>
      <c r="G413" s="13">
        <v>0</v>
      </c>
      <c r="H413" s="13">
        <v>24000</v>
      </c>
      <c r="I413" s="13">
        <v>0</v>
      </c>
      <c r="J413" s="13">
        <v>0</v>
      </c>
      <c r="K413" s="7"/>
    </row>
    <row r="414" spans="1:11" s="27" customFormat="1" ht="15.6" x14ac:dyDescent="0.3">
      <c r="A414" s="28" t="s">
        <v>842</v>
      </c>
      <c r="B414" s="28" t="s">
        <v>842</v>
      </c>
      <c r="C414" s="12" t="s">
        <v>854</v>
      </c>
      <c r="D414" s="13">
        <f>E414+H414+I414</f>
        <v>705830</v>
      </c>
      <c r="E414" s="13">
        <v>350000</v>
      </c>
      <c r="F414" s="13">
        <v>0</v>
      </c>
      <c r="G414" s="13">
        <v>0</v>
      </c>
      <c r="H414" s="13">
        <v>24000</v>
      </c>
      <c r="I414" s="13">
        <v>331830</v>
      </c>
      <c r="J414" s="13">
        <v>0</v>
      </c>
      <c r="K414" s="7"/>
    </row>
    <row r="415" spans="1:11" s="27" customFormat="1" ht="15.6" x14ac:dyDescent="0.3">
      <c r="A415" s="28" t="s">
        <v>843</v>
      </c>
      <c r="B415" s="28" t="s">
        <v>843</v>
      </c>
      <c r="C415" s="12" t="s">
        <v>862</v>
      </c>
      <c r="D415" s="13">
        <f t="shared" si="1"/>
        <v>524000</v>
      </c>
      <c r="E415" s="13">
        <v>500000</v>
      </c>
      <c r="F415" s="13">
        <v>0</v>
      </c>
      <c r="G415" s="13">
        <v>0</v>
      </c>
      <c r="H415" s="13">
        <v>24000</v>
      </c>
      <c r="I415" s="13">
        <v>0</v>
      </c>
      <c r="J415" s="13">
        <v>0</v>
      </c>
      <c r="K415" s="7"/>
    </row>
    <row r="416" spans="1:11" s="27" customFormat="1" ht="15.6" x14ac:dyDescent="0.3">
      <c r="A416" s="28" t="s">
        <v>844</v>
      </c>
      <c r="B416" s="28" t="s">
        <v>844</v>
      </c>
      <c r="C416" s="12" t="s">
        <v>859</v>
      </c>
      <c r="D416" s="13">
        <f t="shared" si="1"/>
        <v>224000</v>
      </c>
      <c r="E416" s="13">
        <v>200000</v>
      </c>
      <c r="F416" s="13">
        <v>0</v>
      </c>
      <c r="G416" s="13">
        <v>0</v>
      </c>
      <c r="H416" s="13">
        <v>24000</v>
      </c>
      <c r="I416" s="13">
        <v>0</v>
      </c>
      <c r="J416" s="13">
        <v>0</v>
      </c>
      <c r="K416" s="7"/>
    </row>
    <row r="417" spans="1:11" s="27" customFormat="1" ht="15.6" x14ac:dyDescent="0.3">
      <c r="A417" s="28" t="s">
        <v>845</v>
      </c>
      <c r="B417" s="28" t="s">
        <v>845</v>
      </c>
      <c r="C417" s="12" t="s">
        <v>856</v>
      </c>
      <c r="D417" s="13">
        <f t="shared" si="1"/>
        <v>164000</v>
      </c>
      <c r="E417" s="13">
        <v>140000</v>
      </c>
      <c r="F417" s="13">
        <v>0</v>
      </c>
      <c r="G417" s="13">
        <v>0</v>
      </c>
      <c r="H417" s="13">
        <v>24000</v>
      </c>
      <c r="I417" s="13">
        <v>0</v>
      </c>
      <c r="J417" s="13">
        <v>0</v>
      </c>
      <c r="K417" s="7"/>
    </row>
    <row r="418" spans="1:11" s="27" customFormat="1" ht="15.6" x14ac:dyDescent="0.3">
      <c r="A418" s="28" t="s">
        <v>846</v>
      </c>
      <c r="B418" s="28" t="s">
        <v>846</v>
      </c>
      <c r="C418" s="43" t="s">
        <v>867</v>
      </c>
      <c r="D418" s="13">
        <f t="shared" si="1"/>
        <v>124000</v>
      </c>
      <c r="E418" s="13">
        <v>100000</v>
      </c>
      <c r="F418" s="13">
        <v>0</v>
      </c>
      <c r="G418" s="13">
        <v>0</v>
      </c>
      <c r="H418" s="13">
        <v>24000</v>
      </c>
      <c r="I418" s="13">
        <v>0</v>
      </c>
      <c r="J418" s="13">
        <v>0</v>
      </c>
      <c r="K418" s="7"/>
    </row>
    <row r="419" spans="1:11" s="27" customFormat="1" ht="15.6" x14ac:dyDescent="0.3">
      <c r="A419" s="28" t="s">
        <v>847</v>
      </c>
      <c r="B419" s="28" t="s">
        <v>847</v>
      </c>
      <c r="C419" s="12" t="s">
        <v>857</v>
      </c>
      <c r="D419" s="13">
        <f t="shared" si="1"/>
        <v>164000</v>
      </c>
      <c r="E419" s="13">
        <v>140000</v>
      </c>
      <c r="F419" s="13">
        <v>0</v>
      </c>
      <c r="G419" s="13">
        <v>0</v>
      </c>
      <c r="H419" s="13">
        <v>24000</v>
      </c>
      <c r="I419" s="13">
        <v>0</v>
      </c>
      <c r="J419" s="13">
        <v>0</v>
      </c>
      <c r="K419" s="7"/>
    </row>
    <row r="420" spans="1:11" s="27" customFormat="1" ht="18" customHeight="1" x14ac:dyDescent="0.4">
      <c r="A420" s="28" t="s">
        <v>848</v>
      </c>
      <c r="B420" s="28" t="s">
        <v>848</v>
      </c>
      <c r="C420" s="12" t="s">
        <v>858</v>
      </c>
      <c r="D420" s="13">
        <f t="shared" si="1"/>
        <v>584000</v>
      </c>
      <c r="E420" s="13">
        <v>560000</v>
      </c>
      <c r="F420" s="13">
        <v>0</v>
      </c>
      <c r="G420" s="13">
        <v>0</v>
      </c>
      <c r="H420" s="13">
        <v>24000</v>
      </c>
      <c r="I420" s="13">
        <v>0</v>
      </c>
      <c r="J420" s="13">
        <v>0</v>
      </c>
      <c r="K420" s="53" t="s">
        <v>927</v>
      </c>
    </row>
    <row r="421" spans="1:11" s="27" customFormat="1" ht="18" customHeight="1" x14ac:dyDescent="0.4">
      <c r="A421" s="32"/>
      <c r="B421" s="32"/>
      <c r="C421" s="55"/>
      <c r="D421" s="56"/>
      <c r="E421" s="56"/>
      <c r="F421" s="56"/>
      <c r="G421" s="56"/>
      <c r="H421" s="56"/>
      <c r="I421" s="56"/>
      <c r="J421" s="56"/>
      <c r="K421" s="53"/>
    </row>
    <row r="422" spans="1:11" s="27" customFormat="1" ht="18" customHeight="1" x14ac:dyDescent="0.4">
      <c r="A422" s="32"/>
      <c r="B422" s="32"/>
      <c r="C422" s="55"/>
      <c r="D422" s="56"/>
      <c r="E422" s="56"/>
      <c r="F422" s="56"/>
      <c r="G422" s="56"/>
      <c r="H422" s="56"/>
      <c r="I422" s="56"/>
      <c r="J422" s="56"/>
      <c r="K422" s="53"/>
    </row>
    <row r="423" spans="1:11" s="27" customFormat="1" ht="18" customHeight="1" x14ac:dyDescent="0.4">
      <c r="A423" s="32"/>
      <c r="B423" s="32"/>
      <c r="C423" s="55"/>
      <c r="D423" s="56"/>
      <c r="E423" s="56"/>
      <c r="F423" s="56"/>
      <c r="G423" s="56"/>
      <c r="H423" s="56"/>
      <c r="I423" s="56"/>
      <c r="J423" s="56"/>
      <c r="K423" s="53"/>
    </row>
    <row r="424" spans="1:11" s="27" customFormat="1" ht="18" customHeight="1" x14ac:dyDescent="0.4">
      <c r="A424" s="32"/>
      <c r="B424" s="32"/>
      <c r="C424" s="55"/>
      <c r="D424" s="56"/>
      <c r="E424" s="56"/>
      <c r="F424" s="56"/>
      <c r="G424" s="56"/>
      <c r="H424" s="56"/>
      <c r="I424" s="56"/>
      <c r="J424" s="56"/>
      <c r="K424" s="53"/>
    </row>
    <row r="425" spans="1:11" ht="22.8" x14ac:dyDescent="0.3">
      <c r="A425" s="65" t="s">
        <v>886</v>
      </c>
      <c r="B425" s="65"/>
      <c r="C425" s="65"/>
      <c r="D425" s="65"/>
      <c r="E425" s="65"/>
    </row>
    <row r="426" spans="1:11" ht="22.8" x14ac:dyDescent="0.3">
      <c r="A426" s="65" t="s">
        <v>887</v>
      </c>
      <c r="B426" s="65"/>
      <c r="C426" s="65"/>
      <c r="D426" s="65"/>
      <c r="E426" s="65"/>
      <c r="I426" s="66" t="s">
        <v>976</v>
      </c>
      <c r="J426" s="66"/>
      <c r="K426" s="66"/>
    </row>
    <row r="430" spans="1:11" x14ac:dyDescent="0.3">
      <c r="C430" s="61"/>
      <c r="D430" s="61"/>
      <c r="E430" s="61"/>
      <c r="F430" s="61"/>
      <c r="G430" s="61"/>
      <c r="H430" s="61"/>
      <c r="I430" s="61"/>
      <c r="J430" s="61"/>
    </row>
    <row r="431" spans="1:11" x14ac:dyDescent="0.3">
      <c r="C431" s="61"/>
      <c r="D431" s="61"/>
      <c r="E431" s="61"/>
      <c r="F431" s="61"/>
      <c r="G431" s="61"/>
      <c r="H431" s="61"/>
      <c r="I431" s="61"/>
      <c r="J431" s="61"/>
    </row>
    <row r="432" spans="1:11" x14ac:dyDescent="0.3">
      <c r="C432" s="61"/>
      <c r="D432" s="61"/>
      <c r="E432" s="61"/>
      <c r="F432" s="61"/>
      <c r="G432" s="61"/>
      <c r="H432" s="61"/>
      <c r="I432" s="61"/>
      <c r="J432" s="61"/>
    </row>
    <row r="433" spans="3:10" x14ac:dyDescent="0.3">
      <c r="C433" s="61"/>
      <c r="D433" s="61"/>
      <c r="E433" s="61"/>
      <c r="F433" s="61"/>
      <c r="G433" s="61"/>
      <c r="H433" s="61"/>
      <c r="I433" s="61"/>
      <c r="J433" s="61"/>
    </row>
    <row r="434" spans="3:10" x14ac:dyDescent="0.3">
      <c r="C434" s="61"/>
      <c r="D434" s="61"/>
      <c r="E434" s="61"/>
      <c r="F434" s="61"/>
      <c r="G434" s="61"/>
      <c r="H434" s="61"/>
      <c r="I434" s="61"/>
      <c r="J434" s="61"/>
    </row>
    <row r="435" spans="3:10" x14ac:dyDescent="0.3">
      <c r="C435" s="61"/>
      <c r="D435" s="61"/>
      <c r="E435" s="61"/>
      <c r="F435" s="61"/>
      <c r="G435" s="61"/>
      <c r="H435" s="61"/>
      <c r="I435" s="61"/>
      <c r="J435" s="61"/>
    </row>
    <row r="436" spans="3:10" x14ac:dyDescent="0.3">
      <c r="C436" s="61"/>
      <c r="D436" s="61"/>
      <c r="E436" s="61"/>
      <c r="F436" s="61"/>
      <c r="G436" s="61"/>
      <c r="H436" s="61"/>
      <c r="I436" s="61"/>
      <c r="J436" s="61"/>
    </row>
    <row r="437" spans="3:10" x14ac:dyDescent="0.3">
      <c r="C437" s="61"/>
      <c r="D437" s="61"/>
      <c r="E437" s="61"/>
      <c r="F437" s="61"/>
      <c r="G437" s="61"/>
      <c r="H437" s="61"/>
      <c r="I437" s="61"/>
      <c r="J437" s="61"/>
    </row>
    <row r="438" spans="3:10" x14ac:dyDescent="0.3">
      <c r="C438" s="61"/>
      <c r="D438" s="61"/>
      <c r="E438" s="61"/>
      <c r="F438" s="61"/>
      <c r="G438" s="61"/>
      <c r="H438" s="61"/>
      <c r="I438" s="61"/>
      <c r="J438" s="61"/>
    </row>
    <row r="439" spans="3:10" x14ac:dyDescent="0.3">
      <c r="C439" s="61"/>
      <c r="D439" s="61"/>
      <c r="E439" s="61"/>
      <c r="F439" s="61"/>
      <c r="G439" s="61"/>
      <c r="H439" s="61"/>
      <c r="I439" s="61"/>
      <c r="J439" s="61"/>
    </row>
    <row r="440" spans="3:10" x14ac:dyDescent="0.3">
      <c r="C440" s="61"/>
      <c r="D440" s="61"/>
      <c r="E440" s="61"/>
      <c r="F440" s="61"/>
      <c r="G440" s="61"/>
      <c r="H440" s="61"/>
      <c r="I440" s="61"/>
      <c r="J440" s="61"/>
    </row>
  </sheetData>
  <autoFilter ref="A10:K420">
    <filterColumn colId="4" showButton="0"/>
    <filterColumn colId="5" showButton="0"/>
    <filterColumn colId="6" showButton="0"/>
    <filterColumn colId="7" showButton="0"/>
    <filterColumn colId="8" showButton="0"/>
  </autoFilter>
  <sortState ref="C16:J412">
    <sortCondition ref="C16"/>
  </sortState>
  <mergeCells count="16">
    <mergeCell ref="C430:J440"/>
    <mergeCell ref="A425:E425"/>
    <mergeCell ref="A426:E426"/>
    <mergeCell ref="I426:K426"/>
    <mergeCell ref="A1:K1"/>
    <mergeCell ref="A2:K2"/>
    <mergeCell ref="A3:K3"/>
    <mergeCell ref="A4:K4"/>
    <mergeCell ref="A5:K5"/>
    <mergeCell ref="E10:J10"/>
    <mergeCell ref="A6:K6"/>
    <mergeCell ref="A14:C14"/>
    <mergeCell ref="B10:B12"/>
    <mergeCell ref="A10:A12"/>
    <mergeCell ref="C10:C12"/>
    <mergeCell ref="D10:D11"/>
  </mergeCells>
  <conditionalFormatting sqref="C30 A15:B424">
    <cfRule type="expression" dxfId="46" priority="52">
      <formula>VALUE($B15)</formula>
    </cfRule>
  </conditionalFormatting>
  <conditionalFormatting sqref="C30:J30 A15:B424">
    <cfRule type="expression" dxfId="45" priority="51">
      <formula>EXACT($A15,"РАЗДЕЛ 2")</formula>
    </cfRule>
  </conditionalFormatting>
  <conditionalFormatting sqref="C16 C345">
    <cfRule type="expression" dxfId="44" priority="504">
      <formula>VALUE($B17)</formula>
    </cfRule>
  </conditionalFormatting>
  <conditionalFormatting sqref="C16:J16 C345:J345 D15:J15 D17:J23">
    <cfRule type="expression" dxfId="43" priority="505">
      <formula>EXACT($A16,"РАЗДЕЛ 2")</formula>
    </cfRule>
  </conditionalFormatting>
  <conditionalFormatting sqref="C25 C54 C409 C416:C418 C56 C58:C63 C65:C96">
    <cfRule type="expression" dxfId="42" priority="538">
      <formula>VALUE($B27)</formula>
    </cfRule>
  </conditionalFormatting>
  <conditionalFormatting sqref="C25:J25 C54:J54 C409 C416:J418 D24:J24 C56:J56 D55:J55 C58:J63 D57:J57 C65:J96 D64:J64">
    <cfRule type="expression" dxfId="41" priority="539">
      <formula>EXACT($A26,"РАЗДЕЛ 2")</formula>
    </cfRule>
  </conditionalFormatting>
  <conditionalFormatting sqref="C26 C31:C46 C97:C216 C227 C218 C410:C415 C348:C349 C346 C352 C355:C407">
    <cfRule type="expression" dxfId="40" priority="589">
      <formula>VALUE($B29)</formula>
    </cfRule>
  </conditionalFormatting>
  <conditionalFormatting sqref="C26:J26 C31:J46 C97:J216 C227:J227 C218:J218 D405:J406 F415:G415 I415:J415 D407:D415 C405:C407 E407:J414 C410:C415 C348:J349 C346:J346 C352:J352 D350:J351 C355:J404 D353:J354">
    <cfRule type="expression" dxfId="39" priority="590">
      <formula>EXACT($A29,"РАЗДЕЛ 2")</formula>
    </cfRule>
  </conditionalFormatting>
  <conditionalFormatting sqref="C51:C53">
    <cfRule type="expression" dxfId="38" priority="36">
      <formula>VALUE($B50)</formula>
    </cfRule>
  </conditionalFormatting>
  <conditionalFormatting sqref="C51:J53">
    <cfRule type="expression" dxfId="37" priority="37">
      <formula>EXACT($A50,"РАЗДЕЛ 2")</formula>
    </cfRule>
  </conditionalFormatting>
  <conditionalFormatting sqref="E415 H415">
    <cfRule type="expression" dxfId="36" priority="771">
      <formula>EXACT(#REF!,"РАЗДЕЛ 2")</formula>
    </cfRule>
  </conditionalFormatting>
  <conditionalFormatting sqref="C27:C29 C50 C219:C225 C228:C299 C408 C304:C343">
    <cfRule type="expression" dxfId="35" priority="855">
      <formula>VALUE($B31)</formula>
    </cfRule>
  </conditionalFormatting>
  <conditionalFormatting sqref="C27:J29 C50:J50 C219:J225 C228:J299 C408 C304:J343 D300:J303">
    <cfRule type="expression" dxfId="34" priority="856">
      <formula>EXACT($A31,"РАЗДЕЛ 2")</formula>
    </cfRule>
  </conditionalFormatting>
  <conditionalFormatting sqref="C226">
    <cfRule type="expression" dxfId="33" priority="1139">
      <formula>VALUE(#REF!)</formula>
    </cfRule>
  </conditionalFormatting>
  <conditionalFormatting sqref="C226:J226">
    <cfRule type="expression" dxfId="32" priority="1144">
      <formula>EXACT(#REF!,"РАЗДЕЛ 2")</formula>
    </cfRule>
  </conditionalFormatting>
  <conditionalFormatting sqref="C420:C424">
    <cfRule type="expression" dxfId="31" priority="1146">
      <formula>VALUE(#REF!)</formula>
    </cfRule>
  </conditionalFormatting>
  <conditionalFormatting sqref="C420:J424">
    <cfRule type="expression" dxfId="30" priority="1148">
      <formula>EXACT(#REF!,"РАЗДЕЛ 2")</formula>
    </cfRule>
  </conditionalFormatting>
  <conditionalFormatting sqref="C217">
    <cfRule type="expression" dxfId="29" priority="1211">
      <formula>VALUE(#REF!)</formula>
    </cfRule>
  </conditionalFormatting>
  <conditionalFormatting sqref="C217:J217">
    <cfRule type="expression" dxfId="28" priority="1216">
      <formula>EXACT(#REF!,"РАЗДЕЛ 2")</formula>
    </cfRule>
  </conditionalFormatting>
  <conditionalFormatting sqref="C419">
    <cfRule type="expression" dxfId="27" priority="1225">
      <formula>VALUE(#REF!)</formula>
    </cfRule>
  </conditionalFormatting>
  <conditionalFormatting sqref="C419:J419">
    <cfRule type="expression" dxfId="26" priority="1230">
      <formula>EXACT(#REF!,"РАЗДЕЛ 2")</formula>
    </cfRule>
  </conditionalFormatting>
  <conditionalFormatting sqref="C48">
    <cfRule type="expression" dxfId="25" priority="1250">
      <formula>VALUE($B53)</formula>
    </cfRule>
  </conditionalFormatting>
  <conditionalFormatting sqref="C48:J48">
    <cfRule type="expression" dxfId="24" priority="1252">
      <formula>EXACT($A53,"РАЗДЕЛ 2")</formula>
    </cfRule>
  </conditionalFormatting>
  <conditionalFormatting sqref="C49">
    <cfRule type="expression" dxfId="23" priority="1285">
      <formula>VALUE($B28)</formula>
    </cfRule>
  </conditionalFormatting>
  <conditionalFormatting sqref="C49:J49">
    <cfRule type="expression" dxfId="22" priority="1286">
      <formula>EXACT($A28,"РАЗДЕЛ 2")</formula>
    </cfRule>
  </conditionalFormatting>
  <conditionalFormatting sqref="C47">
    <cfRule type="expression" dxfId="21" priority="1289">
      <formula>VALUE($B55)</formula>
    </cfRule>
  </conditionalFormatting>
  <conditionalFormatting sqref="C47:J47">
    <cfRule type="expression" dxfId="20" priority="1290">
      <formula>EXACT($A55,"РАЗДЕЛ 2")</formula>
    </cfRule>
  </conditionalFormatting>
  <conditionalFormatting sqref="C347">
    <cfRule type="expression" dxfId="19" priority="1291">
      <formula>VALUE($B15)</formula>
    </cfRule>
  </conditionalFormatting>
  <conditionalFormatting sqref="C347:J347">
    <cfRule type="expression" dxfId="18" priority="1292">
      <formula>EXACT($A15,"РАЗДЕЛ 2")</formula>
    </cfRule>
  </conditionalFormatting>
  <conditionalFormatting sqref="C344">
    <cfRule type="expression" dxfId="17" priority="1302">
      <formula>VALUE(#REF!)</formula>
    </cfRule>
  </conditionalFormatting>
  <conditionalFormatting sqref="C344:J344">
    <cfRule type="expression" dxfId="16" priority="1304">
      <formula>EXACT(#REF!,"РАЗДЕЛ 2")</formula>
    </cfRule>
  </conditionalFormatting>
  <conditionalFormatting sqref="C15">
    <cfRule type="expression" dxfId="15" priority="16">
      <formula>VALUE($B16)</formula>
    </cfRule>
  </conditionalFormatting>
  <conditionalFormatting sqref="C15">
    <cfRule type="expression" dxfId="14" priority="15">
      <formula>EXACT($A16,"РАЗДЕЛ 2")</formula>
    </cfRule>
  </conditionalFormatting>
  <conditionalFormatting sqref="C17:C24">
    <cfRule type="expression" dxfId="13" priority="14">
      <formula>VALUE($B18)</formula>
    </cfRule>
  </conditionalFormatting>
  <conditionalFormatting sqref="C17:C24">
    <cfRule type="expression" dxfId="12" priority="13">
      <formula>EXACT($A18,"РАЗДЕЛ 2")</formula>
    </cfRule>
  </conditionalFormatting>
  <conditionalFormatting sqref="C55">
    <cfRule type="expression" dxfId="11" priority="12">
      <formula>VALUE($B56)</formula>
    </cfRule>
  </conditionalFormatting>
  <conditionalFormatting sqref="C55">
    <cfRule type="expression" dxfId="10" priority="11">
      <formula>EXACT($A56,"РАЗДЕЛ 2")</formula>
    </cfRule>
  </conditionalFormatting>
  <conditionalFormatting sqref="C57">
    <cfRule type="expression" dxfId="9" priority="10">
      <formula>VALUE($B58)</formula>
    </cfRule>
  </conditionalFormatting>
  <conditionalFormatting sqref="C57">
    <cfRule type="expression" dxfId="8" priority="9">
      <formula>EXACT($A58,"РАЗДЕЛ 2")</formula>
    </cfRule>
  </conditionalFormatting>
  <conditionalFormatting sqref="C64">
    <cfRule type="expression" dxfId="7" priority="8">
      <formula>VALUE($B65)</formula>
    </cfRule>
  </conditionalFormatting>
  <conditionalFormatting sqref="C64">
    <cfRule type="expression" dxfId="6" priority="7">
      <formula>EXACT($A65,"РАЗДЕЛ 2")</formula>
    </cfRule>
  </conditionalFormatting>
  <conditionalFormatting sqref="C300:C303">
    <cfRule type="expression" dxfId="5" priority="5">
      <formula>VALUE($B305)</formula>
    </cfRule>
  </conditionalFormatting>
  <conditionalFormatting sqref="C300:C303">
    <cfRule type="expression" dxfId="4" priority="6">
      <formula>EXACT($A305,"РАЗДЕЛ 2")</formula>
    </cfRule>
  </conditionalFormatting>
  <conditionalFormatting sqref="C350:C351">
    <cfRule type="expression" dxfId="3" priority="3">
      <formula>VALUE($B354)</formula>
    </cfRule>
  </conditionalFormatting>
  <conditionalFormatting sqref="C350:C351">
    <cfRule type="expression" dxfId="2" priority="4">
      <formula>EXACT($A354,"РАЗДЕЛ 2")</formula>
    </cfRule>
  </conditionalFormatting>
  <conditionalFormatting sqref="C353:C354">
    <cfRule type="expression" dxfId="1" priority="1">
      <formula>VALUE($B357)</formula>
    </cfRule>
  </conditionalFormatting>
  <conditionalFormatting sqref="C353:C354">
    <cfRule type="expression" dxfId="0" priority="2">
      <formula>EXACT($A357,"РАЗДЕЛ 2")</formula>
    </cfRule>
  </conditionalFormatting>
  <pageMargins left="1.1811023622047245" right="0.39370078740157483" top="0.78740157480314965" bottom="0.78740157480314965" header="0.31496062992125984" footer="0"/>
  <pageSetup paperSize="8" scale="71" fitToHeight="0" orientation="landscape" r:id="rId1"/>
  <headerFooter>
    <oddHeader>&amp;C&amp;"Times New Roman,обычный"&amp;20 &amp;18 22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</vt:i4>
      </vt:variant>
    </vt:vector>
  </HeadingPairs>
  <TitlesOfParts>
    <vt:vector size="9" baseType="lpstr">
      <vt:lpstr>Прил 1</vt:lpstr>
      <vt:lpstr>Прил 2</vt:lpstr>
      <vt:lpstr>Прил 3</vt:lpstr>
      <vt:lpstr>'Прил 1'!Заголовки_для_печати</vt:lpstr>
      <vt:lpstr>'Прил 2'!Заголовки_для_печати</vt:lpstr>
      <vt:lpstr>'Прил 3'!Заголовки_для_печати</vt:lpstr>
      <vt:lpstr>'Прил 1'!Область_печати</vt:lpstr>
      <vt:lpstr>'Прил 2'!Область_печати</vt:lpstr>
      <vt:lpstr>'Прил 3'!Область_печати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2023-03-23T13:32:28Z</dcterms:modified>
</cp:coreProperties>
</file>